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Docs\Documents\МЕСЯЧНЫЕ ОТЧЕТЫ\Отчеты 2025\Месячный отч на 1.03.2025\"/>
    </mc:Choice>
  </mc:AlternateContent>
  <bookViews>
    <workbookView xWindow="0" yWindow="0" windowWidth="19200" windowHeight="12285"/>
  </bookViews>
  <sheets>
    <sheet name="Доходы" sheetId="2" r:id="rId1"/>
  </sheets>
  <calcPr calcId="162913"/>
</workbook>
</file>

<file path=xl/calcChain.xml><?xml version="1.0" encoding="utf-8"?>
<calcChain xmlns="http://schemas.openxmlformats.org/spreadsheetml/2006/main">
  <c r="G32" i="2" l="1"/>
  <c r="F83" i="2" l="1"/>
  <c r="F72" i="2" l="1"/>
  <c r="D72" i="2" l="1"/>
  <c r="E72" i="2"/>
  <c r="F70" i="2" l="1"/>
  <c r="G72" i="2" l="1"/>
  <c r="G28" i="2" l="1"/>
  <c r="D83" i="2" l="1"/>
  <c r="E83" i="2"/>
  <c r="G83" i="2"/>
  <c r="E80" i="2" l="1"/>
  <c r="D80" i="2"/>
  <c r="G75" i="2" l="1"/>
  <c r="G74" i="2" s="1"/>
  <c r="G92" i="2" l="1"/>
  <c r="E28" i="2" l="1"/>
  <c r="F82" i="2" l="1"/>
  <c r="G17" i="2" l="1"/>
  <c r="G80" i="2" l="1"/>
  <c r="F80" i="2"/>
  <c r="E82" i="2" l="1"/>
  <c r="F96" i="2" l="1"/>
  <c r="D92" i="2"/>
  <c r="D91" i="2" s="1"/>
  <c r="G91" i="2"/>
  <c r="F92" i="2"/>
  <c r="F91" i="2" s="1"/>
  <c r="E96" i="2"/>
  <c r="E92" i="2"/>
  <c r="G96" i="2"/>
  <c r="G51" i="2" l="1"/>
  <c r="F51" i="2"/>
  <c r="E51" i="2"/>
  <c r="D51" i="2"/>
  <c r="G56" i="2" l="1"/>
  <c r="F56" i="2"/>
  <c r="E56" i="2"/>
  <c r="G53" i="2"/>
  <c r="G50" i="2" s="1"/>
  <c r="F53" i="2"/>
  <c r="F50" i="2" s="1"/>
  <c r="E53" i="2"/>
  <c r="E50" i="2" s="1"/>
  <c r="D53" i="2"/>
  <c r="D50" i="2" s="1"/>
  <c r="D56" i="2"/>
  <c r="G47" i="2"/>
  <c r="F47" i="2"/>
  <c r="E47" i="2"/>
  <c r="D47" i="2"/>
  <c r="G44" i="2"/>
  <c r="G43" i="2" s="1"/>
  <c r="F44" i="2"/>
  <c r="F43" i="2" s="1"/>
  <c r="E44" i="2"/>
  <c r="E43" i="2" s="1"/>
  <c r="D44" i="2"/>
  <c r="D43" i="2" s="1"/>
  <c r="G40" i="2"/>
  <c r="G39" i="2" s="1"/>
  <c r="F40" i="2"/>
  <c r="F39" i="2" s="1"/>
  <c r="E40" i="2"/>
  <c r="E39" i="2" s="1"/>
  <c r="D40" i="2"/>
  <c r="D39" i="2" s="1"/>
  <c r="G37" i="2"/>
  <c r="G36" i="2" s="1"/>
  <c r="F37" i="2"/>
  <c r="F36" i="2" s="1"/>
  <c r="E37" i="2"/>
  <c r="E36" i="2" s="1"/>
  <c r="D37" i="2"/>
  <c r="D36" i="2" s="1"/>
  <c r="G30" i="2"/>
  <c r="F30" i="2"/>
  <c r="E30" i="2"/>
  <c r="D30" i="2"/>
  <c r="F28" i="2"/>
  <c r="D28" i="2"/>
  <c r="D27" i="2"/>
  <c r="G25" i="2"/>
  <c r="F25" i="2"/>
  <c r="E25" i="2"/>
  <c r="D25" i="2"/>
  <c r="G22" i="2"/>
  <c r="G21" i="2" s="1"/>
  <c r="F22" i="2"/>
  <c r="F21" i="2" s="1"/>
  <c r="E22" i="2"/>
  <c r="E21" i="2" s="1"/>
  <c r="D22" i="2"/>
  <c r="D21" i="2" s="1"/>
  <c r="G16" i="2"/>
  <c r="F17" i="2"/>
  <c r="F16" i="2" s="1"/>
  <c r="E17" i="2"/>
  <c r="E16" i="2" s="1"/>
  <c r="D17" i="2"/>
  <c r="D16" i="2" s="1"/>
  <c r="E91" i="2"/>
  <c r="D65" i="2"/>
  <c r="D62" i="2" s="1"/>
  <c r="G63" i="2"/>
  <c r="F63" i="2"/>
  <c r="E63" i="2"/>
  <c r="D63" i="2"/>
  <c r="D24" i="2" l="1"/>
  <c r="G60" i="2"/>
  <c r="G59" i="2" s="1"/>
  <c r="G58" i="2" s="1"/>
  <c r="F60" i="2"/>
  <c r="F59" i="2" s="1"/>
  <c r="F58" i="2" s="1"/>
  <c r="E60" i="2"/>
  <c r="E59" i="2" s="1"/>
  <c r="E58" i="2" s="1"/>
  <c r="D60" i="2"/>
  <c r="D59" i="2" s="1"/>
  <c r="D58" i="2" s="1"/>
  <c r="G55" i="2"/>
  <c r="G49" i="2" s="1"/>
  <c r="F55" i="2"/>
  <c r="F49" i="2" s="1"/>
  <c r="E55" i="2"/>
  <c r="E49" i="2" s="1"/>
  <c r="D55" i="2"/>
  <c r="D49" i="2" s="1"/>
  <c r="E46" i="2" l="1"/>
  <c r="E42" i="2" s="1"/>
  <c r="G46" i="2"/>
  <c r="G42" i="2" s="1"/>
  <c r="F46" i="2"/>
  <c r="F42" i="2" s="1"/>
  <c r="D46" i="2"/>
  <c r="D42" i="2" s="1"/>
  <c r="D35" i="2"/>
  <c r="E35" i="2"/>
  <c r="F35" i="2"/>
  <c r="G35" i="2"/>
  <c r="G33" i="2"/>
  <c r="F33" i="2"/>
  <c r="F32" i="2" s="1"/>
  <c r="E33" i="2"/>
  <c r="E32" i="2" s="1"/>
  <c r="D33" i="2"/>
  <c r="D32" i="2" s="1"/>
  <c r="D15" i="2" l="1"/>
  <c r="E65" i="2"/>
  <c r="E62" i="2" s="1"/>
  <c r="F65" i="2"/>
  <c r="F62" i="2" s="1"/>
  <c r="G65" i="2"/>
  <c r="G62" i="2" s="1"/>
  <c r="G82" i="2"/>
  <c r="D82" i="2"/>
  <c r="E78" i="2"/>
  <c r="F78" i="2"/>
  <c r="G78" i="2"/>
  <c r="D78" i="2"/>
  <c r="E75" i="2"/>
  <c r="E74" i="2" s="1"/>
  <c r="F75" i="2"/>
  <c r="F74" i="2" s="1"/>
  <c r="D75" i="2"/>
  <c r="D74" i="2" s="1"/>
  <c r="E70" i="2"/>
  <c r="G70" i="2"/>
  <c r="G69" i="2" s="1"/>
  <c r="D70" i="2"/>
  <c r="G77" i="2" l="1"/>
  <c r="G68" i="2" s="1"/>
  <c r="G67" i="2" s="1"/>
  <c r="F77" i="2"/>
  <c r="D77" i="2"/>
  <c r="E77" i="2"/>
  <c r="F69" i="2"/>
  <c r="D69" i="2"/>
  <c r="E69" i="2"/>
  <c r="F27" i="2"/>
  <c r="F24" i="2" s="1"/>
  <c r="F15" i="2" s="1"/>
  <c r="G27" i="2"/>
  <c r="G24" i="2" s="1"/>
  <c r="G15" i="2" s="1"/>
  <c r="E27" i="2"/>
  <c r="E24" i="2" s="1"/>
  <c r="E15" i="2" s="1"/>
  <c r="G13" i="2" l="1"/>
  <c r="F68" i="2"/>
  <c r="F67" i="2" s="1"/>
  <c r="F13" i="2" s="1"/>
  <c r="D68" i="2"/>
  <c r="D67" i="2" s="1"/>
  <c r="D13" i="2" s="1"/>
  <c r="E68" i="2"/>
  <c r="E67" i="2" s="1"/>
  <c r="E13" i="2" s="1"/>
</calcChain>
</file>

<file path=xl/sharedStrings.xml><?xml version="1.0" encoding="utf-8"?>
<sst xmlns="http://schemas.openxmlformats.org/spreadsheetml/2006/main" count="252" uniqueCount="178">
  <si>
    <t>Единица измерения:  руб.</t>
  </si>
  <si>
    <t xml:space="preserve"> Наименование показателя</t>
  </si>
  <si>
    <t>Код строки</t>
  </si>
  <si>
    <t>Код дохода по бюджетной классификации</t>
  </si>
  <si>
    <t>5</t>
  </si>
  <si>
    <t>6</t>
  </si>
  <si>
    <t>Доходы бюджета - всего</t>
  </si>
  <si>
    <t>010</t>
  </si>
  <si>
    <t>x</t>
  </si>
  <si>
    <t>в том числе:</t>
  </si>
  <si>
    <t xml:space="preserve">  НАЛОГОВЫЕ И НЕНАЛОГОВЫЕ ДОХОДЫ</t>
  </si>
  <si>
    <t>000 1 00 00000 00 0000 000</t>
  </si>
  <si>
    <t xml:space="preserve">  НАЛОГИ НА ПРИБЫЛЬ, ДОХОДЫ</t>
  </si>
  <si>
    <t>000 1 01 00000 00 0000 000</t>
  </si>
  <si>
    <t xml:space="preserve">  Налог на доходы физических лиц</t>
  </si>
  <si>
    <t>000 1 01 02000 01 0000 110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</si>
  <si>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</si>
  <si>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000 1 01 02010 01 0000 110</t>
  </si>
  <si>
    <t xml:space="preserve">  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</si>
  <si>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000 1 01 02020 01 0000 110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</si>
  <si>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</si>
  <si>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000 1 01 02030 01 0000 110</t>
  </si>
  <si>
    <t xml:space="preserve">  НАЛОГИ НА СОВОКУПНЫЙ ДОХОД</t>
  </si>
  <si>
    <t>000 1 05 00000 00 0000 000</t>
  </si>
  <si>
    <t xml:space="preserve">  Единый сельскохозяйственный налог</t>
  </si>
  <si>
    <t>000 1 05 03000 01 0000 110</t>
  </si>
  <si>
    <t>000 1 05 03010 01 0000 110</t>
  </si>
  <si>
    <t xml:space="preserve">  НАЛОГИ НА ИМУЩЕСТВО</t>
  </si>
  <si>
    <t>000 1 06 00000 00 0000 000</t>
  </si>
  <si>
    <t xml:space="preserve">  Налог на имущество физических лиц</t>
  </si>
  <si>
    <t>000 1 06 01000 00 0000 110</t>
  </si>
  <si>
    <t xml:space="preserve">  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</si>
  <si>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000 1 06 01030 10 0000 110</t>
  </si>
  <si>
    <t xml:space="preserve">  Земельный налог</t>
  </si>
  <si>
    <t>000 1 06 06000 00 0000 110</t>
  </si>
  <si>
    <t xml:space="preserve">  Земельный налог с организаций</t>
  </si>
  <si>
    <t>000 1 06 06030 00 0000 110</t>
  </si>
  <si>
    <t xml:space="preserve">  Земельный налог с организаций, обладающих земельным участком, расположенным в границах сельских поселений</t>
  </si>
  <si>
    <t>000 1 06 06033 10 0000 110</t>
  </si>
  <si>
    <t xml:space="preserve">  Земельный налог с физических лиц</t>
  </si>
  <si>
    <t>000 1 06 06040 00 0000 110</t>
  </si>
  <si>
    <t xml:space="preserve">  Земельный налог с физических лиц, обладающих земельным участком, расположенным в границах сельских поселений</t>
  </si>
  <si>
    <t>000 1 06 06043 10 0000 110</t>
  </si>
  <si>
    <t xml:space="preserve">  ДОХОДЫ ОТ ИСПОЛЬЗОВАНИЯ ИМУЩЕСТВА, НАХОДЯЩЕГОСЯ В ГОСУДАРСТВЕННОЙ И МУНИЦИПАЛЬНОЙ СОБСТВЕННОСТИ</t>
  </si>
  <si>
    <t>000 1 11 00000 00 0000 000</t>
  </si>
  <si>
    <t xml:space="preserve">  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</si>
  <si>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000 1 11 09000 00 0000 120</t>
  </si>
  <si>
    <t xml:space="preserve">  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</si>
  <si>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000 1 11 09040 00 0000 120</t>
  </si>
  <si>
    <t xml:space="preserve">  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</si>
  <si>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000 1 11 09045 10 0000 120</t>
  </si>
  <si>
    <t xml:space="preserve">  ДОХОДЫ ОТ ПРОДАЖИ МАТЕРИАЛЬНЫХ И НЕМАТЕРИАЛЬНЫХ АКТИВОВ</t>
  </si>
  <si>
    <t>000 1 14 00000 00 0000 000</t>
  </si>
  <si>
    <t xml:space="preserve">  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</si>
  <si>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000 1 14 02000 00 0000 000</t>
  </si>
  <si>
    <t xml:space="preserve">  Доходы от реализации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</si>
  <si>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000 1 14 02050 10 0000 440</t>
  </si>
  <si>
    <t xml:space="preserve">  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</si>
  <si>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000 1 14 02053 10 0000 440</t>
  </si>
  <si>
    <t xml:space="preserve">  ШТРАФЫ, САНКЦИИ, ВОЗМЕЩЕНИЕ УЩЕРБА</t>
  </si>
  <si>
    <t>000 1 16 00000 00 0000 000</t>
  </si>
  <si>
    <t xml:space="preserve">  ПРОЧИЕ НЕНАЛОГОВЫЕ ДОХОДЫ</t>
  </si>
  <si>
    <t>000 1 17 00000 00 0000 000</t>
  </si>
  <si>
    <t>000 1 17 05000 00 0000 180</t>
  </si>
  <si>
    <t>000 1 17 05050 10 0000 180</t>
  </si>
  <si>
    <t xml:space="preserve">  БЕЗВОЗМЕЗДНЫЕ ПОСТУПЛЕНИЯ</t>
  </si>
  <si>
    <t>000 2 00 00000 00 0000 000</t>
  </si>
  <si>
    <t xml:space="preserve">  БЕЗВОЗМЕЗДНЫЕ ПОСТУПЛЕНИЯ ОТ ДРУГИХ БЮДЖЕТОВ БЮДЖЕТНОЙ СИСТЕМЫ РОССИЙСКОЙ ФЕДЕРАЦИИ</t>
  </si>
  <si>
    <t>000 2 02 00000 00 0000 000</t>
  </si>
  <si>
    <t xml:space="preserve">  Дотации бюджетам бюджетной системы Российской Федерации</t>
  </si>
  <si>
    <t xml:space="preserve">  Дотации на выравнивание бюджетной обеспеченности</t>
  </si>
  <si>
    <t xml:space="preserve">  Дотации бюджетам сельских поселений на выравнивание бюджетной обеспеченности</t>
  </si>
  <si>
    <t xml:space="preserve">  Субвенции бюджетам бюджетной системы Российской Федерации</t>
  </si>
  <si>
    <t xml:space="preserve">  Субвенции бюджетам на осуществление первичного воинского учета на территориях, где отсутствуют военные комиссариаты</t>
  </si>
  <si>
    <t xml:space="preserve">  Субвенции бюджетам сельских поселений на осуществление первичного воинского учета на территориях, где отсутствуют военные комиссариаты</t>
  </si>
  <si>
    <t xml:space="preserve">  Иные межбюджетные трансферты</t>
  </si>
  <si>
    <t xml:space="preserve">  Прочие межбюджетные трансферты, передаваемые бюджетам</t>
  </si>
  <si>
    <t xml:space="preserve">  Прочие межбюджетные трансферты, передаваемые бюджетам сельских поселений</t>
  </si>
  <si>
    <t xml:space="preserve">  ПРОЧИЕ БЕЗВОЗМЕЗДНЫЕ ПОСТУПЛЕНИЯ</t>
  </si>
  <si>
    <t>000 2 07 00000 00 0000 000</t>
  </si>
  <si>
    <t xml:space="preserve">  Прочие безвозмездные поступления в бюджеты сельских поселений</t>
  </si>
  <si>
    <t xml:space="preserve">  Поступления от денежных пожертвований, предоставляемых физическими лицами получателям средств бюджетов сельских поселений</t>
  </si>
  <si>
    <t>МЕСЯЧНЫЙ ОТЧЕТ ОБ ИСПОЛНЕНИИ БЮДЖЕТА</t>
  </si>
  <si>
    <t>Наименование организации</t>
  </si>
  <si>
    <t>Суммы, подлежащие взаимоисключению     План</t>
  </si>
  <si>
    <t>Суммы, подлежащие взаимоисключению     Исполнено</t>
  </si>
  <si>
    <t>Сельские поселения Исполнено</t>
  </si>
  <si>
    <t>7</t>
  </si>
  <si>
    <t>000 2 02 10000 00 0000 150</t>
  </si>
  <si>
    <t>000 2 02 15001 00 0000 150</t>
  </si>
  <si>
    <t>000 2 02 15001 10 0000 150</t>
  </si>
  <si>
    <t>000 2 02 30000 00 0000 150</t>
  </si>
  <si>
    <t>000 2 02 35118 00 0000 150</t>
  </si>
  <si>
    <t>000 2 02 35118 10 0000 150</t>
  </si>
  <si>
    <t>000 2 02 40000 00 0000 150</t>
  </si>
  <si>
    <t>000 2 02 49999 00 0000 150</t>
  </si>
  <si>
    <t>000 2 02 49999 10 0000 150</t>
  </si>
  <si>
    <t>000 2 07 05000 10 0000 150</t>
  </si>
  <si>
    <t>000 2 07 05020 10 0000 150</t>
  </si>
  <si>
    <t>000 2 07 05030 10 0000 150</t>
  </si>
  <si>
    <t xml:space="preserve">                                  Доходы бюджета</t>
  </si>
  <si>
    <t>Главный бухгалтер</t>
  </si>
  <si>
    <t>Сельские поселения         План на год</t>
  </si>
  <si>
    <t>000 1 08 00000 00 0000 000</t>
  </si>
  <si>
    <t xml:space="preserve">  ГОСУДАРСТВЕННАЯ ПОШЛИНА</t>
  </si>
  <si>
    <t>000 1 08 04000 01 0000 110</t>
  </si>
  <si>
    <t xml:space="preserve">  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</si>
  <si>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000 1 08 04020 01 0000 110</t>
  </si>
  <si>
    <t xml:space="preserve">  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</si>
  <si>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000 1 11 05000 00 0000 120</t>
  </si>
  <si>
    <t xml:space="preserve">  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</si>
  <si>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000 1 11 05020 00 0000 120</t>
  </si>
  <si>
    <t xml:space="preserve">  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</si>
  <si>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000 1 11 05025 10 0000 120</t>
  </si>
  <si>
    <t xml:space="preserve">  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</si>
  <si>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000 1 13 00000 00 0000 000</t>
  </si>
  <si>
    <t xml:space="preserve">  ДОХОДЫ ОТ ОКАЗАНИЯ ПЛАТНЫХ УСЛУГ (РАБОТ) И КОМПЕНСАЦИИ ЗАТРАТ ГОСУДАРСТВА</t>
  </si>
  <si>
    <t>000 1 13 01000 00 0000 130</t>
  </si>
  <si>
    <t xml:space="preserve">  Доходы от оказания платных услуг (работ)</t>
  </si>
  <si>
    <t>000 1 13 01990 00 0000 130</t>
  </si>
  <si>
    <t xml:space="preserve">  Прочие доходы от оказания платных услуг (работ)</t>
  </si>
  <si>
    <t>000 1 13 01995 10 0000 130</t>
  </si>
  <si>
    <t xml:space="preserve">  Прочие доходы от оказания платных услуг (работ) получателями средств бюджетов сельских поселений</t>
  </si>
  <si>
    <t>000 1 13 02000 00 0000 130</t>
  </si>
  <si>
    <t xml:space="preserve">  Доходы от компенсации затрат государства</t>
  </si>
  <si>
    <t>000 1 13 02990 00 0000 130</t>
  </si>
  <si>
    <t xml:space="preserve">  Прочие доходы от компенсации затрат государства</t>
  </si>
  <si>
    <t>000 1 13 02995 10 0000 130</t>
  </si>
  <si>
    <t xml:space="preserve">  Прочие доходы от компенсации затрат бюджетов сельских поселений</t>
  </si>
  <si>
    <t>000 1 14 06000 00 0000 430</t>
  </si>
  <si>
    <t xml:space="preserve">  Доходы от продажи земельных участков, находящихся в государственной и муниципальной собственности</t>
  </si>
  <si>
    <t>000 1 14 06020 00 0000 430</t>
  </si>
  <si>
    <t xml:space="preserve">  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</si>
  <si>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000 1 14 06025 10 0000 430</t>
  </si>
  <si>
    <t xml:space="preserve">  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</si>
  <si>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000 1 17 01000 00 0000 180</t>
  </si>
  <si>
    <t>000 1 17 01000 10 0000 180</t>
  </si>
  <si>
    <t xml:space="preserve"> Невыясненные поступления</t>
  </si>
  <si>
    <t xml:space="preserve"> Невыясненные поступления, зачисляемые в бюджеты сельских поселений</t>
  </si>
  <si>
    <t xml:space="preserve"> Прочие неналоговые доходы</t>
  </si>
  <si>
    <t xml:space="preserve"> Прочие неналоговые доходы бюджетов сельских поселений</t>
  </si>
  <si>
    <t xml:space="preserve">  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</si>
  <si>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 xml:space="preserve">  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</si>
  <si>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000 1 14 02050 10 0000 410</t>
  </si>
  <si>
    <t>000 1 14 02053 10 0000 410</t>
  </si>
  <si>
    <t>Общественные работы</t>
  </si>
  <si>
    <t>С.В. Чертова</t>
  </si>
  <si>
    <t>Новосильское сельское поселение</t>
  </si>
  <si>
    <t>ВОЗВРАТ ОСТАТКОВ СУБСИДИЙ, СУБВЕНЦИЙ И ИНЫХ МЕЖБЮДЖЕТНЫХ ТРАНСФЕРТОВ, ИМЕЮЩИХ ЦЕЛЕВОЕ НАЗНАЧЕНИЕ, ПРОШЛЫХ ЛЕТ</t>
  </si>
  <si>
    <t>Возврат остатков субсидий, субвенций и иных межбюджетных трансфертов, имеющих целевое назначение, прошлых лет из бюджетов поселений</t>
  </si>
  <si>
    <t>000  2  19  6001  10  0000  150</t>
  </si>
  <si>
    <t>000  2  19  6001  00  0000  150</t>
  </si>
  <si>
    <t>0002 02 40014 10 0000 150</t>
  </si>
  <si>
    <t xml:space="preserve"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  </t>
  </si>
  <si>
    <t>0002 02 40014 00 0000 150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</si>
  <si>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</si>
  <si>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000 2 02 45160 00 0000 150</t>
  </si>
  <si>
    <t xml:space="preserve">  Межбюджетные трансферты, передаваемые бюджетам для компенсации дополнительных расходов, возникших в результате решений, принятых органами власти другого уровня</t>
  </si>
  <si>
    <t>000 2 02 45160 10 0000 150</t>
  </si>
  <si>
    <t xml:space="preserve">  Межбюджетные трансферты, передаваемые бюджетам сельских поселений для компенсации дополнительных расходов, возникших в результате решений, принятых органами власти другого уровня</t>
  </si>
  <si>
    <t>Уличное освещение</t>
  </si>
  <si>
    <t>000 1 16 070900 00 0000 140</t>
  </si>
  <si>
    <t>000 1 16 07090 10 0000 140</t>
  </si>
  <si>
    <t>000 1 16 070000 00 0000 140</t>
  </si>
  <si>
    <t>Дотация на сбалансированность</t>
  </si>
  <si>
    <t xml:space="preserve">  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сельского поселения</t>
  </si>
  <si>
    <t xml:space="preserve">  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РФ, государственных корпораций</t>
  </si>
  <si>
    <t xml:space="preserve">  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РФ, государственных корпораций.</t>
  </si>
  <si>
    <t>000 2 02 16001 00 0000 150</t>
  </si>
  <si>
    <t>000 2 02 16001 10 0000 150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</si>
  <si>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</si>
  <si>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Дотации бюджетам сельских поселений на выравнивание бюджетной обеспеченности из бюджетов муниципальных районов</t>
  </si>
  <si>
    <t>Глава администрации</t>
  </si>
  <si>
    <t>М.Н. Арсентьев</t>
  </si>
  <si>
    <t>000 20805000100000150</t>
  </si>
  <si>
    <t>Раздельное накопление тветрдых коммун.отходов</t>
  </si>
  <si>
    <t>на 01.03.2025 г.</t>
  </si>
  <si>
    <t>Приобретение ноутбука для ДК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</si>
</sst>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\.mm\.yyyy"/>
    <numFmt numFmtId="165" formatCode="#,##0.00_ ;\-#,##0.00"/>
  </numFmts>
  <fonts count="25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1"/>
      <color rgb="FF000000"/>
      <name val="Arial Cyr"/>
    </font>
    <font>
      <sz val="8"/>
      <color rgb="FF000000"/>
      <name val="Arial Cyr"/>
    </font>
    <font>
      <sz val="12"/>
      <color rgb="FF000000"/>
      <name val="Times New Roman"/>
      <family val="1"/>
      <charset val="204"/>
    </font>
    <font>
      <b/>
      <sz val="10"/>
      <color rgb="FF000000"/>
      <name val="Arial Cyr"/>
    </font>
    <font>
      <sz val="11"/>
      <color rgb="FF000000"/>
      <name val="Calibri"/>
      <family val="2"/>
      <charset val="204"/>
      <scheme val="minor"/>
    </font>
    <font>
      <sz val="9"/>
      <color rgb="FF000000"/>
      <name val="Arial Cyr"/>
    </font>
    <font>
      <sz val="8"/>
      <color rgb="FF000000"/>
      <name val="Arial"/>
      <family val="2"/>
      <charset val="204"/>
    </font>
    <font>
      <sz val="6"/>
      <color rgb="FF000000"/>
      <name val="Arial Cyr"/>
    </font>
    <font>
      <sz val="11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8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2"/>
      <name val="Calibri"/>
      <family val="2"/>
      <scheme val="minor"/>
    </font>
    <font>
      <b/>
      <sz val="12"/>
      <color rgb="FF000000"/>
      <name val="Arial Cyr"/>
    </font>
    <font>
      <sz val="12"/>
      <color rgb="FF000000"/>
      <name val="Arial Cyr"/>
    </font>
    <font>
      <sz val="12"/>
      <color rgb="FF000000"/>
      <name val="Arial Cyr"/>
      <charset val="204"/>
    </font>
    <font>
      <b/>
      <sz val="12"/>
      <color rgb="FF000000"/>
      <name val="Arial Cyr"/>
      <charset val="204"/>
    </font>
    <font>
      <sz val="12"/>
      <color rgb="FF000000"/>
      <name val="Calibri"/>
      <family val="2"/>
      <charset val="204"/>
      <scheme val="minor"/>
    </font>
    <font>
      <b/>
      <sz val="10"/>
      <name val="Tahoma"/>
      <family val="2"/>
      <charset val="204"/>
    </font>
    <font>
      <sz val="10"/>
      <name val="Tahoma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58">
    <xf numFmtId="0" fontId="0" fillId="0" borderId="0"/>
    <xf numFmtId="0" fontId="1" fillId="0" borderId="1"/>
    <xf numFmtId="0" fontId="2" fillId="0" borderId="1">
      <alignment horizontal="center"/>
    </xf>
    <xf numFmtId="0" fontId="3" fillId="0" borderId="2">
      <alignment horizontal="center"/>
    </xf>
    <xf numFmtId="0" fontId="4" fillId="0" borderId="1">
      <alignment horizontal="right"/>
    </xf>
    <xf numFmtId="0" fontId="2" fillId="0" borderId="1"/>
    <xf numFmtId="0" fontId="5" fillId="0" borderId="1"/>
    <xf numFmtId="0" fontId="5" fillId="0" borderId="3"/>
    <xf numFmtId="0" fontId="3" fillId="0" borderId="4">
      <alignment horizontal="center"/>
    </xf>
    <xf numFmtId="0" fontId="4" fillId="0" borderId="5">
      <alignment horizontal="right"/>
    </xf>
    <xf numFmtId="0" fontId="3" fillId="0" borderId="1"/>
    <xf numFmtId="0" fontId="3" fillId="0" borderId="6">
      <alignment horizontal="right"/>
    </xf>
    <xf numFmtId="49" fontId="3" fillId="0" borderId="7">
      <alignment horizontal="center"/>
    </xf>
    <xf numFmtId="0" fontId="4" fillId="0" borderId="8">
      <alignment horizontal="right"/>
    </xf>
    <xf numFmtId="0" fontId="6" fillId="0" borderId="1"/>
    <xf numFmtId="164" fontId="3" fillId="0" borderId="9">
      <alignment horizontal="center"/>
    </xf>
    <xf numFmtId="0" fontId="3" fillId="0" borderId="1">
      <alignment horizontal="left"/>
    </xf>
    <xf numFmtId="49" fontId="3" fillId="0" borderId="1"/>
    <xf numFmtId="49" fontId="3" fillId="0" borderId="6">
      <alignment horizontal="right" vertical="center"/>
    </xf>
    <xf numFmtId="49" fontId="3" fillId="0" borderId="9">
      <alignment horizontal="center" vertical="center"/>
    </xf>
    <xf numFmtId="0" fontId="3" fillId="0" borderId="2">
      <alignment horizontal="left" wrapText="1"/>
    </xf>
    <xf numFmtId="49" fontId="3" fillId="0" borderId="9">
      <alignment horizontal="center"/>
    </xf>
    <xf numFmtId="0" fontId="3" fillId="0" borderId="10">
      <alignment horizontal="left" wrapText="1"/>
    </xf>
    <xf numFmtId="49" fontId="3" fillId="0" borderId="6">
      <alignment horizontal="right"/>
    </xf>
    <xf numFmtId="0" fontId="3" fillId="0" borderId="11">
      <alignment horizontal="left"/>
    </xf>
    <xf numFmtId="49" fontId="3" fillId="0" borderId="11"/>
    <xf numFmtId="49" fontId="3" fillId="0" borderId="6"/>
    <xf numFmtId="49" fontId="3" fillId="0" borderId="12">
      <alignment horizontal="center"/>
    </xf>
    <xf numFmtId="0" fontId="2" fillId="0" borderId="2">
      <alignment horizontal="center"/>
    </xf>
    <xf numFmtId="0" fontId="3" fillId="0" borderId="13">
      <alignment horizontal="center" vertical="top" wrapText="1"/>
    </xf>
    <xf numFmtId="49" fontId="3" fillId="0" borderId="13">
      <alignment horizontal="center" vertical="top" wrapText="1"/>
    </xf>
    <xf numFmtId="0" fontId="1" fillId="0" borderId="14"/>
    <xf numFmtId="0" fontId="1" fillId="0" borderId="5"/>
    <xf numFmtId="0" fontId="3" fillId="0" borderId="13">
      <alignment horizontal="center" vertical="center"/>
    </xf>
    <xf numFmtId="0" fontId="3" fillId="0" borderId="4">
      <alignment horizontal="center" vertical="center"/>
    </xf>
    <xf numFmtId="49" fontId="3" fillId="0" borderId="4">
      <alignment horizontal="center" vertical="center"/>
    </xf>
    <xf numFmtId="0" fontId="3" fillId="0" borderId="15">
      <alignment horizontal="left" wrapText="1"/>
    </xf>
    <xf numFmtId="49" fontId="3" fillId="0" borderId="16">
      <alignment horizontal="center" wrapText="1"/>
    </xf>
    <xf numFmtId="49" fontId="3" fillId="0" borderId="17">
      <alignment horizontal="center"/>
    </xf>
    <xf numFmtId="4" fontId="3" fillId="0" borderId="17">
      <alignment horizontal="right" shrinkToFit="1"/>
    </xf>
    <xf numFmtId="0" fontId="3" fillId="0" borderId="18">
      <alignment horizontal="left" wrapText="1"/>
    </xf>
    <xf numFmtId="49" fontId="3" fillId="0" borderId="19">
      <alignment horizontal="center" shrinkToFit="1"/>
    </xf>
    <xf numFmtId="49" fontId="3" fillId="0" borderId="20">
      <alignment horizontal="center"/>
    </xf>
    <xf numFmtId="4" fontId="3" fillId="0" borderId="20">
      <alignment horizontal="right" shrinkToFit="1"/>
    </xf>
    <xf numFmtId="0" fontId="3" fillId="0" borderId="21">
      <alignment horizontal="left" wrapText="1" indent="2"/>
    </xf>
    <xf numFmtId="49" fontId="3" fillId="0" borderId="22">
      <alignment horizontal="center" shrinkToFit="1"/>
    </xf>
    <xf numFmtId="49" fontId="3" fillId="0" borderId="23">
      <alignment horizontal="center"/>
    </xf>
    <xf numFmtId="4" fontId="3" fillId="0" borderId="23">
      <alignment horizontal="right" shrinkToFit="1"/>
    </xf>
    <xf numFmtId="49" fontId="3" fillId="0" borderId="1">
      <alignment horizontal="right"/>
    </xf>
    <xf numFmtId="0" fontId="2" fillId="0" borderId="5">
      <alignment horizontal="center"/>
    </xf>
    <xf numFmtId="0" fontId="3" fillId="0" borderId="4">
      <alignment horizontal="center" vertical="center" shrinkToFit="1"/>
    </xf>
    <xf numFmtId="49" fontId="3" fillId="0" borderId="4">
      <alignment horizontal="center" vertical="center" shrinkToFit="1"/>
    </xf>
    <xf numFmtId="49" fontId="1" fillId="0" borderId="5"/>
    <xf numFmtId="0" fontId="3" fillId="0" borderId="16">
      <alignment horizontal="center" shrinkToFit="1"/>
    </xf>
    <xf numFmtId="4" fontId="3" fillId="0" borderId="24">
      <alignment horizontal="right" shrinkToFit="1"/>
    </xf>
    <xf numFmtId="49" fontId="1" fillId="0" borderId="8"/>
    <xf numFmtId="0" fontId="3" fillId="0" borderId="19">
      <alignment horizontal="center" shrinkToFit="1"/>
    </xf>
    <xf numFmtId="165" fontId="3" fillId="0" borderId="20">
      <alignment horizontal="right" shrinkToFit="1"/>
    </xf>
    <xf numFmtId="165" fontId="3" fillId="0" borderId="25">
      <alignment horizontal="right" shrinkToFit="1"/>
    </xf>
    <xf numFmtId="0" fontId="3" fillId="0" borderId="26">
      <alignment horizontal="left" wrapText="1"/>
    </xf>
    <xf numFmtId="49" fontId="3" fillId="0" borderId="22">
      <alignment horizontal="center" wrapText="1"/>
    </xf>
    <xf numFmtId="49" fontId="3" fillId="0" borderId="23">
      <alignment horizontal="center" wrapText="1"/>
    </xf>
    <xf numFmtId="4" fontId="3" fillId="0" borderId="23">
      <alignment horizontal="right" wrapText="1"/>
    </xf>
    <xf numFmtId="4" fontId="3" fillId="0" borderId="21">
      <alignment horizontal="right" wrapText="1"/>
    </xf>
    <xf numFmtId="0" fontId="1" fillId="0" borderId="8">
      <alignment wrapText="1"/>
    </xf>
    <xf numFmtId="0" fontId="3" fillId="0" borderId="27">
      <alignment horizontal="left" wrapText="1"/>
    </xf>
    <xf numFmtId="49" fontId="3" fillId="0" borderId="28">
      <alignment horizontal="center" shrinkToFit="1"/>
    </xf>
    <xf numFmtId="49" fontId="3" fillId="0" borderId="29">
      <alignment horizontal="center"/>
    </xf>
    <xf numFmtId="4" fontId="3" fillId="0" borderId="29">
      <alignment horizontal="right" shrinkToFit="1"/>
    </xf>
    <xf numFmtId="49" fontId="3" fillId="0" borderId="30">
      <alignment horizontal="center"/>
    </xf>
    <xf numFmtId="0" fontId="1" fillId="0" borderId="8"/>
    <xf numFmtId="0" fontId="6" fillId="0" borderId="11"/>
    <xf numFmtId="0" fontId="6" fillId="0" borderId="31"/>
    <xf numFmtId="0" fontId="3" fillId="0" borderId="1">
      <alignment wrapText="1"/>
    </xf>
    <xf numFmtId="49" fontId="3" fillId="0" borderId="1">
      <alignment wrapText="1"/>
    </xf>
    <xf numFmtId="49" fontId="3" fillId="0" borderId="1">
      <alignment horizontal="center"/>
    </xf>
    <xf numFmtId="49" fontId="7" fillId="0" borderId="1"/>
    <xf numFmtId="0" fontId="3" fillId="0" borderId="2">
      <alignment horizontal="left"/>
    </xf>
    <xf numFmtId="49" fontId="3" fillId="0" borderId="2">
      <alignment horizontal="left"/>
    </xf>
    <xf numFmtId="0" fontId="3" fillId="0" borderId="2">
      <alignment horizontal="center" shrinkToFit="1"/>
    </xf>
    <xf numFmtId="49" fontId="3" fillId="0" borderId="2">
      <alignment horizontal="center" vertical="center" shrinkToFit="1"/>
    </xf>
    <xf numFmtId="49" fontId="1" fillId="0" borderId="2">
      <alignment shrinkToFit="1"/>
    </xf>
    <xf numFmtId="49" fontId="3" fillId="0" borderId="2">
      <alignment horizontal="right"/>
    </xf>
    <xf numFmtId="0" fontId="3" fillId="0" borderId="16">
      <alignment horizontal="center" vertical="center" shrinkToFit="1"/>
    </xf>
    <xf numFmtId="49" fontId="3" fillId="0" borderId="17">
      <alignment horizontal="center" vertical="center"/>
    </xf>
    <xf numFmtId="0" fontId="3" fillId="0" borderId="15">
      <alignment horizontal="left" wrapText="1" indent="2"/>
    </xf>
    <xf numFmtId="0" fontId="3" fillId="0" borderId="32">
      <alignment horizontal="center" vertical="center" shrinkToFit="1"/>
    </xf>
    <xf numFmtId="49" fontId="3" fillId="0" borderId="13">
      <alignment horizontal="center" vertical="center"/>
    </xf>
    <xf numFmtId="165" fontId="3" fillId="0" borderId="13">
      <alignment horizontal="right" vertical="center" shrinkToFit="1"/>
    </xf>
    <xf numFmtId="165" fontId="3" fillId="0" borderId="27">
      <alignment horizontal="right" vertical="center" shrinkToFit="1"/>
    </xf>
    <xf numFmtId="0" fontId="3" fillId="0" borderId="33">
      <alignment horizontal="left" wrapText="1"/>
    </xf>
    <xf numFmtId="4" fontId="3" fillId="0" borderId="13">
      <alignment horizontal="right" shrinkToFit="1"/>
    </xf>
    <xf numFmtId="4" fontId="3" fillId="0" borderId="27">
      <alignment horizontal="right" shrinkToFit="1"/>
    </xf>
    <xf numFmtId="0" fontId="3" fillId="0" borderId="18">
      <alignment horizontal="left" wrapText="1" indent="2"/>
    </xf>
    <xf numFmtId="0" fontId="8" fillId="0" borderId="27">
      <alignment wrapText="1"/>
    </xf>
    <xf numFmtId="0" fontId="8" fillId="0" borderId="27"/>
    <xf numFmtId="49" fontId="3" fillId="0" borderId="27">
      <alignment horizontal="center" shrinkToFit="1"/>
    </xf>
    <xf numFmtId="49" fontId="3" fillId="0" borderId="13">
      <alignment horizontal="center" vertical="center" shrinkToFit="1"/>
    </xf>
    <xf numFmtId="0" fontId="1" fillId="0" borderId="11">
      <alignment horizontal="left"/>
    </xf>
    <xf numFmtId="0" fontId="1" fillId="0" borderId="31">
      <alignment horizontal="left"/>
    </xf>
    <xf numFmtId="0" fontId="3" fillId="0" borderId="31"/>
    <xf numFmtId="49" fontId="1" fillId="0" borderId="31"/>
    <xf numFmtId="0" fontId="3" fillId="0" borderId="2">
      <alignment horizontal="center" wrapText="1"/>
    </xf>
    <xf numFmtId="49" fontId="3" fillId="0" borderId="1">
      <alignment horizontal="left"/>
    </xf>
    <xf numFmtId="49" fontId="1" fillId="0" borderId="1"/>
    <xf numFmtId="0" fontId="9" fillId="0" borderId="1">
      <alignment horizontal="center"/>
    </xf>
    <xf numFmtId="0" fontId="9" fillId="0" borderId="11">
      <alignment horizontal="center"/>
    </xf>
    <xf numFmtId="0" fontId="9" fillId="0" borderId="1"/>
    <xf numFmtId="49" fontId="9" fillId="0" borderId="1"/>
    <xf numFmtId="0" fontId="1" fillId="0" borderId="1">
      <alignment horizontal="left"/>
    </xf>
    <xf numFmtId="0" fontId="1" fillId="0" borderId="1">
      <alignment horizontal="center"/>
    </xf>
    <xf numFmtId="0" fontId="7" fillId="0" borderId="1">
      <alignment horizontal="left"/>
    </xf>
    <xf numFmtId="0" fontId="3" fillId="0" borderId="1">
      <alignment horizontal="center"/>
    </xf>
    <xf numFmtId="0" fontId="1" fillId="0" borderId="2"/>
    <xf numFmtId="0" fontId="1" fillId="0" borderId="13">
      <alignment horizontal="left" wrapText="1"/>
    </xf>
    <xf numFmtId="0" fontId="1" fillId="0" borderId="11"/>
    <xf numFmtId="0" fontId="12" fillId="0" borderId="0"/>
    <xf numFmtId="0" fontId="12" fillId="0" borderId="0"/>
    <xf numFmtId="0" fontId="12" fillId="0" borderId="0"/>
    <xf numFmtId="0" fontId="10" fillId="0" borderId="1"/>
    <xf numFmtId="0" fontId="10" fillId="0" borderId="1"/>
    <xf numFmtId="0" fontId="11" fillId="2" borderId="1"/>
    <xf numFmtId="0" fontId="10" fillId="0" borderId="1"/>
    <xf numFmtId="0" fontId="11" fillId="0" borderId="1"/>
    <xf numFmtId="0" fontId="1" fillId="0" borderId="13">
      <alignment horizontal="left"/>
    </xf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6" fillId="0" borderId="1"/>
    <xf numFmtId="0" fontId="6" fillId="0" borderId="1"/>
    <xf numFmtId="0" fontId="6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3" fillId="0" borderId="1">
      <alignment horizontal="right"/>
    </xf>
    <xf numFmtId="0" fontId="13" fillId="0" borderId="5">
      <alignment horizontal="right"/>
    </xf>
    <xf numFmtId="0" fontId="13" fillId="0" borderId="8">
      <alignment horizontal="right"/>
    </xf>
    <xf numFmtId="0" fontId="14" fillId="0" borderId="1"/>
    <xf numFmtId="0" fontId="14" fillId="0" borderId="11"/>
    <xf numFmtId="0" fontId="14" fillId="0" borderId="31"/>
    <xf numFmtId="0" fontId="15" fillId="0" borderId="27">
      <alignment wrapText="1"/>
    </xf>
    <xf numFmtId="0" fontId="15" fillId="0" borderId="27"/>
    <xf numFmtId="0" fontId="14" fillId="0" borderId="1"/>
    <xf numFmtId="0" fontId="14" fillId="0" borderId="1"/>
    <xf numFmtId="0" fontId="16" fillId="2" borderId="1"/>
    <xf numFmtId="0" fontId="14" fillId="0" borderId="1"/>
    <xf numFmtId="0" fontId="16" fillId="0" borderId="1"/>
  </cellStyleXfs>
  <cellXfs count="112">
    <xf numFmtId="0" fontId="0" fillId="0" borderId="0" xfId="0"/>
    <xf numFmtId="0" fontId="0" fillId="0" borderId="0" xfId="0" applyProtection="1">
      <protection locked="0"/>
    </xf>
    <xf numFmtId="0" fontId="1" fillId="0" borderId="1" xfId="1" applyNumberFormat="1" applyProtection="1"/>
    <xf numFmtId="0" fontId="4" fillId="0" borderId="1" xfId="4" applyNumberFormat="1" applyProtection="1">
      <alignment horizontal="right"/>
    </xf>
    <xf numFmtId="0" fontId="6" fillId="0" borderId="1" xfId="14" applyNumberFormat="1" applyProtection="1"/>
    <xf numFmtId="0" fontId="2" fillId="0" borderId="2" xfId="28" applyNumberFormat="1" applyProtection="1">
      <alignment horizontal="center"/>
    </xf>
    <xf numFmtId="0" fontId="1" fillId="0" borderId="14" xfId="31" applyNumberFormat="1" applyProtection="1"/>
    <xf numFmtId="0" fontId="1" fillId="0" borderId="5" xfId="32" applyNumberFormat="1" applyProtection="1"/>
    <xf numFmtId="0" fontId="1" fillId="0" borderId="1" xfId="32" applyNumberFormat="1" applyBorder="1" applyProtection="1"/>
    <xf numFmtId="0" fontId="1" fillId="0" borderId="1" xfId="32" applyNumberFormat="1" applyBorder="1" applyProtection="1"/>
    <xf numFmtId="0" fontId="1" fillId="0" borderId="1" xfId="32" applyNumberFormat="1" applyBorder="1" applyProtection="1"/>
    <xf numFmtId="0" fontId="1" fillId="0" borderId="1" xfId="32" applyNumberFormat="1" applyBorder="1" applyProtection="1"/>
    <xf numFmtId="0" fontId="1" fillId="0" borderId="1" xfId="32" applyNumberFormat="1" applyBorder="1" applyProtection="1"/>
    <xf numFmtId="0" fontId="1" fillId="0" borderId="1" xfId="32" applyNumberFormat="1" applyBorder="1" applyProtection="1"/>
    <xf numFmtId="0" fontId="17" fillId="0" borderId="0" xfId="0" applyFont="1" applyProtection="1">
      <protection locked="0"/>
    </xf>
    <xf numFmtId="0" fontId="19" fillId="0" borderId="1" xfId="3" applyNumberFormat="1" applyFont="1" applyBorder="1" applyProtection="1">
      <alignment horizontal="center"/>
    </xf>
    <xf numFmtId="0" fontId="18" fillId="0" borderId="1" xfId="7" applyNumberFormat="1" applyFont="1" applyBorder="1" applyProtection="1"/>
    <xf numFmtId="0" fontId="4" fillId="0" borderId="1" xfId="9" applyNumberFormat="1" applyFont="1" applyBorder="1" applyProtection="1">
      <alignment horizontal="right"/>
    </xf>
    <xf numFmtId="0" fontId="19" fillId="0" borderId="1" xfId="1" applyNumberFormat="1" applyFont="1" applyProtection="1"/>
    <xf numFmtId="0" fontId="19" fillId="0" borderId="1" xfId="11" applyNumberFormat="1" applyFont="1" applyBorder="1" applyProtection="1">
      <alignment horizontal="right"/>
    </xf>
    <xf numFmtId="0" fontId="4" fillId="0" borderId="1" xfId="13" applyNumberFormat="1" applyFont="1" applyBorder="1" applyProtection="1">
      <alignment horizontal="right"/>
    </xf>
    <xf numFmtId="0" fontId="19" fillId="0" borderId="1" xfId="10" applyNumberFormat="1" applyFont="1" applyProtection="1"/>
    <xf numFmtId="0" fontId="19" fillId="0" borderId="1" xfId="16" applyNumberFormat="1" applyFont="1" applyProtection="1">
      <alignment horizontal="left"/>
    </xf>
    <xf numFmtId="49" fontId="19" fillId="0" borderId="1" xfId="17" applyFont="1" applyProtection="1"/>
    <xf numFmtId="49" fontId="19" fillId="0" borderId="1" xfId="18" applyFont="1" applyBorder="1" applyProtection="1">
      <alignment horizontal="right" vertical="center"/>
    </xf>
    <xf numFmtId="49" fontId="19" fillId="0" borderId="1" xfId="23" applyFont="1" applyBorder="1" applyProtection="1">
      <alignment horizontal="right"/>
    </xf>
    <xf numFmtId="0" fontId="17" fillId="0" borderId="36" xfId="0" applyFont="1" applyBorder="1" applyProtection="1">
      <protection locked="0"/>
    </xf>
    <xf numFmtId="0" fontId="19" fillId="0" borderId="20" xfId="34" applyNumberFormat="1" applyFont="1" applyBorder="1" applyProtection="1">
      <alignment horizontal="center" vertical="center"/>
    </xf>
    <xf numFmtId="0" fontId="19" fillId="0" borderId="35" xfId="33" applyNumberFormat="1" applyFont="1" applyBorder="1" applyProtection="1">
      <alignment horizontal="center" vertical="center"/>
    </xf>
    <xf numFmtId="49" fontId="19" fillId="0" borderId="20" xfId="35" applyFont="1" applyBorder="1" applyProtection="1">
      <alignment horizontal="center" vertical="center"/>
    </xf>
    <xf numFmtId="49" fontId="21" fillId="0" borderId="34" xfId="37" applyFont="1" applyBorder="1" applyProtection="1">
      <alignment horizontal="center" wrapText="1"/>
    </xf>
    <xf numFmtId="49" fontId="21" fillId="0" borderId="34" xfId="38" applyFont="1" applyBorder="1" applyAlignment="1" applyProtection="1">
      <alignment horizontal="left"/>
    </xf>
    <xf numFmtId="0" fontId="21" fillId="0" borderId="38" xfId="36" applyNumberFormat="1" applyFont="1" applyBorder="1" applyAlignment="1" applyProtection="1">
      <alignment horizontal="left" wrapText="1"/>
    </xf>
    <xf numFmtId="2" fontId="21" fillId="0" borderId="34" xfId="38" applyNumberFormat="1" applyFont="1" applyBorder="1" applyAlignment="1" applyProtection="1">
      <alignment horizontal="center"/>
    </xf>
    <xf numFmtId="49" fontId="19" fillId="0" borderId="34" xfId="41" applyFont="1" applyBorder="1" applyProtection="1">
      <alignment horizontal="center" shrinkToFit="1"/>
    </xf>
    <xf numFmtId="49" fontId="19" fillId="0" borderId="34" xfId="42" applyFont="1" applyBorder="1" applyAlignment="1" applyProtection="1">
      <alignment horizontal="left"/>
    </xf>
    <xf numFmtId="0" fontId="19" fillId="0" borderId="39" xfId="40" applyNumberFormat="1" applyFont="1" applyBorder="1" applyAlignment="1" applyProtection="1">
      <alignment horizontal="left" wrapText="1"/>
    </xf>
    <xf numFmtId="2" fontId="19" fillId="0" borderId="34" xfId="42" applyNumberFormat="1" applyFont="1" applyBorder="1" applyAlignment="1" applyProtection="1">
      <alignment horizontal="center"/>
    </xf>
    <xf numFmtId="2" fontId="19" fillId="0" borderId="34" xfId="43" applyNumberFormat="1" applyFont="1" applyBorder="1" applyAlignment="1" applyProtection="1">
      <alignment horizontal="center" shrinkToFit="1"/>
    </xf>
    <xf numFmtId="49" fontId="21" fillId="0" borderId="34" xfId="45" applyFont="1" applyBorder="1" applyProtection="1">
      <alignment horizontal="center" shrinkToFit="1"/>
    </xf>
    <xf numFmtId="49" fontId="21" fillId="0" borderId="34" xfId="46" applyFont="1" applyBorder="1" applyAlignment="1" applyProtection="1">
      <alignment horizontal="left"/>
    </xf>
    <xf numFmtId="0" fontId="21" fillId="0" borderId="2" xfId="44" applyNumberFormat="1" applyFont="1" applyBorder="1" applyAlignment="1" applyProtection="1">
      <alignment wrapText="1"/>
    </xf>
    <xf numFmtId="2" fontId="21" fillId="0" borderId="34" xfId="46" applyNumberFormat="1" applyFont="1" applyBorder="1" applyAlignment="1" applyProtection="1">
      <alignment horizontal="center"/>
    </xf>
    <xf numFmtId="49" fontId="21" fillId="4" borderId="34" xfId="45" applyFont="1" applyFill="1" applyBorder="1" applyProtection="1">
      <alignment horizontal="center" shrinkToFit="1"/>
    </xf>
    <xf numFmtId="49" fontId="21" fillId="4" borderId="34" xfId="46" applyFont="1" applyFill="1" applyBorder="1" applyAlignment="1" applyProtection="1">
      <alignment horizontal="left"/>
    </xf>
    <xf numFmtId="0" fontId="21" fillId="4" borderId="2" xfId="44" applyNumberFormat="1" applyFont="1" applyFill="1" applyBorder="1" applyAlignment="1" applyProtection="1">
      <alignment wrapText="1"/>
    </xf>
    <xf numFmtId="2" fontId="21" fillId="4" borderId="34" xfId="46" applyNumberFormat="1" applyFont="1" applyFill="1" applyBorder="1" applyAlignment="1" applyProtection="1">
      <alignment horizontal="center"/>
    </xf>
    <xf numFmtId="49" fontId="19" fillId="3" borderId="34" xfId="45" applyFont="1" applyFill="1" applyBorder="1" applyProtection="1">
      <alignment horizontal="center" shrinkToFit="1"/>
    </xf>
    <xf numFmtId="49" fontId="19" fillId="3" borderId="34" xfId="46" applyFont="1" applyFill="1" applyBorder="1" applyAlignment="1" applyProtection="1">
      <alignment horizontal="left"/>
    </xf>
    <xf numFmtId="0" fontId="19" fillId="3" borderId="2" xfId="44" applyNumberFormat="1" applyFont="1" applyFill="1" applyBorder="1" applyAlignment="1" applyProtection="1">
      <alignment wrapText="1"/>
    </xf>
    <xf numFmtId="2" fontId="19" fillId="3" borderId="34" xfId="46" applyNumberFormat="1" applyFont="1" applyFill="1" applyBorder="1" applyAlignment="1" applyProtection="1">
      <alignment horizontal="center"/>
    </xf>
    <xf numFmtId="49" fontId="19" fillId="0" borderId="34" xfId="45" applyFont="1" applyBorder="1" applyProtection="1">
      <alignment horizontal="center" shrinkToFit="1"/>
    </xf>
    <xf numFmtId="49" fontId="19" fillId="0" borderId="34" xfId="46" applyFont="1" applyBorder="1" applyAlignment="1" applyProtection="1">
      <alignment horizontal="left"/>
    </xf>
    <xf numFmtId="0" fontId="19" fillId="0" borderId="2" xfId="44" applyNumberFormat="1" applyFont="1" applyBorder="1" applyAlignment="1" applyProtection="1">
      <alignment wrapText="1"/>
    </xf>
    <xf numFmtId="2" fontId="19" fillId="0" borderId="34" xfId="46" applyNumberFormat="1" applyFont="1" applyBorder="1" applyAlignment="1" applyProtection="1">
      <alignment horizontal="center"/>
    </xf>
    <xf numFmtId="2" fontId="19" fillId="0" borderId="34" xfId="47" applyNumberFormat="1" applyFont="1" applyBorder="1" applyAlignment="1" applyProtection="1">
      <alignment horizontal="center" shrinkToFit="1"/>
    </xf>
    <xf numFmtId="49" fontId="20" fillId="3" borderId="34" xfId="45" applyFont="1" applyFill="1" applyBorder="1" applyProtection="1">
      <alignment horizontal="center" shrinkToFit="1"/>
    </xf>
    <xf numFmtId="49" fontId="20" fillId="3" borderId="34" xfId="46" applyFont="1" applyFill="1" applyBorder="1" applyAlignment="1" applyProtection="1">
      <alignment horizontal="left"/>
    </xf>
    <xf numFmtId="0" fontId="20" fillId="3" borderId="2" xfId="44" applyNumberFormat="1" applyFont="1" applyFill="1" applyBorder="1" applyAlignment="1" applyProtection="1">
      <alignment wrapText="1"/>
    </xf>
    <xf numFmtId="2" fontId="20" fillId="3" borderId="34" xfId="46" applyNumberFormat="1" applyFont="1" applyFill="1" applyBorder="1" applyAlignment="1" applyProtection="1">
      <alignment horizontal="center"/>
    </xf>
    <xf numFmtId="49" fontId="21" fillId="4" borderId="22" xfId="45" applyFont="1" applyFill="1" applyProtection="1">
      <alignment horizontal="center" shrinkToFit="1"/>
    </xf>
    <xf numFmtId="49" fontId="21" fillId="4" borderId="40" xfId="46" applyFont="1" applyFill="1" applyBorder="1" applyAlignment="1" applyProtection="1">
      <alignment horizontal="left"/>
    </xf>
    <xf numFmtId="0" fontId="21" fillId="4" borderId="34" xfId="44" applyNumberFormat="1" applyFont="1" applyFill="1" applyBorder="1" applyAlignment="1" applyProtection="1">
      <alignment wrapText="1"/>
    </xf>
    <xf numFmtId="49" fontId="19" fillId="3" borderId="22" xfId="45" applyFont="1" applyFill="1" applyProtection="1">
      <alignment horizontal="center" shrinkToFit="1"/>
    </xf>
    <xf numFmtId="49" fontId="19" fillId="3" borderId="40" xfId="46" applyFont="1" applyFill="1" applyBorder="1" applyAlignment="1" applyProtection="1">
      <alignment horizontal="left"/>
    </xf>
    <xf numFmtId="0" fontId="19" fillId="3" borderId="34" xfId="44" applyNumberFormat="1" applyFont="1" applyFill="1" applyBorder="1" applyAlignment="1" applyProtection="1">
      <alignment wrapText="1"/>
    </xf>
    <xf numFmtId="49" fontId="19" fillId="0" borderId="22" xfId="45" applyFont="1" applyProtection="1">
      <alignment horizontal="center" shrinkToFit="1"/>
    </xf>
    <xf numFmtId="49" fontId="19" fillId="0" borderId="40" xfId="46" applyFont="1" applyBorder="1" applyAlignment="1" applyProtection="1">
      <alignment horizontal="left"/>
    </xf>
    <xf numFmtId="0" fontId="19" fillId="0" borderId="34" xfId="44" applyNumberFormat="1" applyFont="1" applyBorder="1" applyAlignment="1" applyProtection="1">
      <alignment wrapText="1"/>
    </xf>
    <xf numFmtId="49" fontId="20" fillId="3" borderId="22" xfId="45" applyFont="1" applyFill="1" applyProtection="1">
      <alignment horizontal="center" shrinkToFit="1"/>
    </xf>
    <xf numFmtId="49" fontId="20" fillId="3" borderId="40" xfId="46" applyFont="1" applyFill="1" applyBorder="1" applyAlignment="1" applyProtection="1">
      <alignment horizontal="left"/>
    </xf>
    <xf numFmtId="0" fontId="20" fillId="3" borderId="34" xfId="44" applyNumberFormat="1" applyFont="1" applyFill="1" applyBorder="1" applyAlignment="1" applyProtection="1">
      <alignment wrapText="1"/>
    </xf>
    <xf numFmtId="2" fontId="20" fillId="0" borderId="34" xfId="46" applyNumberFormat="1" applyFont="1" applyBorder="1" applyAlignment="1" applyProtection="1">
      <alignment horizontal="center"/>
    </xf>
    <xf numFmtId="49" fontId="20" fillId="0" borderId="34" xfId="45" applyFont="1" applyBorder="1" applyProtection="1">
      <alignment horizontal="center" shrinkToFit="1"/>
    </xf>
    <xf numFmtId="0" fontId="19" fillId="0" borderId="34" xfId="44" applyNumberFormat="1" applyFont="1" applyBorder="1" applyAlignment="1" applyProtection="1">
      <alignment horizontal="left" wrapText="1"/>
    </xf>
    <xf numFmtId="2" fontId="20" fillId="6" borderId="34" xfId="46" applyNumberFormat="1" applyFont="1" applyFill="1" applyBorder="1" applyAlignment="1" applyProtection="1">
      <alignment horizontal="center"/>
    </xf>
    <xf numFmtId="0" fontId="21" fillId="4" borderId="2" xfId="44" applyNumberFormat="1" applyFont="1" applyFill="1" applyBorder="1" applyAlignment="1" applyProtection="1">
      <alignment horizontal="left" wrapText="1"/>
    </xf>
    <xf numFmtId="0" fontId="20" fillId="3" borderId="34" xfId="44" applyNumberFormat="1" applyFont="1" applyFill="1" applyBorder="1" applyAlignment="1" applyProtection="1">
      <alignment horizontal="left" wrapText="1"/>
    </xf>
    <xf numFmtId="0" fontId="20" fillId="0" borderId="34" xfId="44" applyNumberFormat="1" applyFont="1" applyBorder="1" applyAlignment="1" applyProtection="1">
      <alignment horizontal="left" wrapText="1"/>
    </xf>
    <xf numFmtId="0" fontId="19" fillId="3" borderId="2" xfId="44" applyNumberFormat="1" applyFont="1" applyFill="1" applyBorder="1" applyAlignment="1" applyProtection="1">
      <alignment horizontal="left" wrapText="1"/>
    </xf>
    <xf numFmtId="0" fontId="19" fillId="0" borderId="2" xfId="44" applyNumberFormat="1" applyFont="1" applyBorder="1" applyAlignment="1" applyProtection="1">
      <alignment horizontal="left" wrapText="1"/>
    </xf>
    <xf numFmtId="0" fontId="21" fillId="0" borderId="2" xfId="44" applyNumberFormat="1" applyFont="1" applyBorder="1" applyAlignment="1" applyProtection="1">
      <alignment horizontal="left" wrapText="1"/>
    </xf>
    <xf numFmtId="0" fontId="19" fillId="0" borderId="2" xfId="44" applyNumberFormat="1" applyFont="1" applyBorder="1" applyAlignment="1" applyProtection="1">
      <alignment horizontal="left" wrapText="1" indent="2"/>
    </xf>
    <xf numFmtId="49" fontId="21" fillId="5" borderId="34" xfId="45" applyFont="1" applyFill="1" applyBorder="1" applyProtection="1">
      <alignment horizontal="center" shrinkToFit="1"/>
    </xf>
    <xf numFmtId="49" fontId="21" fillId="5" borderId="34" xfId="46" applyFont="1" applyFill="1" applyBorder="1" applyAlignment="1" applyProtection="1">
      <alignment horizontal="left"/>
    </xf>
    <xf numFmtId="0" fontId="21" fillId="5" borderId="2" xfId="44" applyNumberFormat="1" applyFont="1" applyFill="1" applyBorder="1" applyAlignment="1" applyProtection="1">
      <alignment horizontal="left" wrapText="1"/>
    </xf>
    <xf numFmtId="2" fontId="21" fillId="5" borderId="34" xfId="46" applyNumberFormat="1" applyFont="1" applyFill="1" applyBorder="1" applyAlignment="1" applyProtection="1">
      <alignment horizontal="center"/>
    </xf>
    <xf numFmtId="0" fontId="22" fillId="0" borderId="1" xfId="14" applyNumberFormat="1" applyFont="1" applyProtection="1"/>
    <xf numFmtId="0" fontId="23" fillId="0" borderId="34" xfId="0" applyFont="1" applyFill="1" applyBorder="1"/>
    <xf numFmtId="0" fontId="23" fillId="0" borderId="34" xfId="0" applyFont="1" applyFill="1" applyBorder="1" applyAlignment="1">
      <alignment wrapText="1"/>
    </xf>
    <xf numFmtId="0" fontId="24" fillId="0" borderId="34" xfId="0" applyFont="1" applyFill="1" applyBorder="1"/>
    <xf numFmtId="0" fontId="24" fillId="0" borderId="34" xfId="0" applyFont="1" applyFill="1" applyBorder="1" applyAlignment="1">
      <alignment wrapText="1"/>
    </xf>
    <xf numFmtId="2" fontId="21" fillId="0" borderId="34" xfId="47" applyNumberFormat="1" applyFont="1" applyBorder="1" applyAlignment="1" applyProtection="1">
      <alignment horizontal="center" shrinkToFit="1"/>
    </xf>
    <xf numFmtId="49" fontId="20" fillId="0" borderId="34" xfId="46" applyFont="1" applyBorder="1" applyAlignment="1" applyProtection="1">
      <alignment horizontal="left"/>
    </xf>
    <xf numFmtId="0" fontId="20" fillId="0" borderId="34" xfId="44" applyNumberFormat="1" applyFont="1" applyBorder="1" applyAlignment="1" applyProtection="1">
      <alignment horizontal="left" wrapText="1" indent="2"/>
    </xf>
    <xf numFmtId="0" fontId="19" fillId="0" borderId="2" xfId="44" applyNumberFormat="1" applyFont="1" applyFill="1" applyBorder="1" applyAlignment="1" applyProtection="1">
      <alignment horizontal="left" wrapText="1"/>
    </xf>
    <xf numFmtId="0" fontId="21" fillId="0" borderId="1" xfId="44" applyNumberFormat="1" applyFont="1" applyBorder="1" applyAlignment="1" applyProtection="1">
      <alignment horizontal="left" wrapText="1"/>
    </xf>
    <xf numFmtId="0" fontId="19" fillId="0" borderId="13" xfId="29" applyNumberFormat="1" applyFont="1" applyProtection="1">
      <alignment horizontal="center" vertical="top" wrapText="1"/>
    </xf>
    <xf numFmtId="0" fontId="19" fillId="0" borderId="13" xfId="29" applyFont="1" applyProtection="1">
      <alignment horizontal="center" vertical="top" wrapText="1"/>
      <protection locked="0"/>
    </xf>
    <xf numFmtId="0" fontId="19" fillId="0" borderId="20" xfId="29" applyNumberFormat="1" applyFont="1" applyBorder="1" applyProtection="1">
      <alignment horizontal="center" vertical="top" wrapText="1"/>
    </xf>
    <xf numFmtId="0" fontId="19" fillId="0" borderId="37" xfId="29" applyNumberFormat="1" applyFont="1" applyBorder="1" applyProtection="1">
      <alignment horizontal="center" vertical="top" wrapText="1"/>
    </xf>
    <xf numFmtId="0" fontId="19" fillId="0" borderId="23" xfId="29" applyNumberFormat="1" applyFont="1" applyBorder="1" applyProtection="1">
      <alignment horizontal="center" vertical="top" wrapText="1"/>
    </xf>
    <xf numFmtId="0" fontId="19" fillId="0" borderId="1" xfId="16" applyNumberFormat="1" applyFont="1" applyProtection="1">
      <alignment horizontal="left"/>
    </xf>
    <xf numFmtId="0" fontId="20" fillId="0" borderId="1" xfId="5" applyNumberFormat="1" applyFont="1" applyAlignment="1" applyProtection="1">
      <alignment horizontal="center"/>
    </xf>
    <xf numFmtId="0" fontId="18" fillId="0" borderId="1" xfId="2" applyNumberFormat="1" applyFont="1" applyProtection="1">
      <alignment horizontal="center"/>
    </xf>
    <xf numFmtId="0" fontId="18" fillId="0" borderId="1" xfId="2" applyFont="1" applyProtection="1">
      <alignment horizontal="center"/>
      <protection locked="0"/>
    </xf>
    <xf numFmtId="0" fontId="18" fillId="0" borderId="2" xfId="28" applyNumberFormat="1" applyFont="1" applyAlignment="1" applyProtection="1">
      <alignment horizontal="left"/>
    </xf>
    <xf numFmtId="0" fontId="18" fillId="0" borderId="2" xfId="28" applyFont="1" applyAlignment="1" applyProtection="1">
      <alignment horizontal="left"/>
      <protection locked="0"/>
    </xf>
    <xf numFmtId="0" fontId="19" fillId="0" borderId="35" xfId="29" applyNumberFormat="1" applyFont="1" applyBorder="1" applyProtection="1">
      <alignment horizontal="center" vertical="top" wrapText="1"/>
    </xf>
    <xf numFmtId="0" fontId="19" fillId="0" borderId="35" xfId="29" applyFont="1" applyBorder="1" applyProtection="1">
      <alignment horizontal="center" vertical="top" wrapText="1"/>
      <protection locked="0"/>
    </xf>
    <xf numFmtId="49" fontId="19" fillId="0" borderId="13" xfId="30" applyFont="1" applyProtection="1">
      <alignment horizontal="center" vertical="top" wrapText="1"/>
    </xf>
    <xf numFmtId="49" fontId="19" fillId="0" borderId="13" xfId="30" applyFont="1" applyProtection="1">
      <alignment horizontal="center" vertical="top" wrapText="1"/>
      <protection locked="0"/>
    </xf>
  </cellXfs>
  <cellStyles count="158">
    <cellStyle name="br" xfId="118"/>
    <cellStyle name="br 2" xfId="136"/>
    <cellStyle name="col" xfId="117"/>
    <cellStyle name="col 2" xfId="135"/>
    <cellStyle name="st123" xfId="114"/>
    <cellStyle name="style0" xfId="119"/>
    <cellStyle name="style0 2" xfId="137"/>
    <cellStyle name="style0 3" xfId="153"/>
    <cellStyle name="td" xfId="120"/>
    <cellStyle name="td 2" xfId="138"/>
    <cellStyle name="td 3" xfId="154"/>
    <cellStyle name="tr" xfId="116"/>
    <cellStyle name="tr 2" xfId="134"/>
    <cellStyle name="xl100" xfId="93"/>
    <cellStyle name="xl101" xfId="74"/>
    <cellStyle name="xl102" xfId="78"/>
    <cellStyle name="xl103" xfId="83"/>
    <cellStyle name="xl104" xfId="86"/>
    <cellStyle name="xl105" xfId="75"/>
    <cellStyle name="xl106" xfId="79"/>
    <cellStyle name="xl107" xfId="84"/>
    <cellStyle name="xl108" xfId="87"/>
    <cellStyle name="xl109" xfId="80"/>
    <cellStyle name="xl110" xfId="88"/>
    <cellStyle name="xl111" xfId="91"/>
    <cellStyle name="xl112" xfId="76"/>
    <cellStyle name="xl113" xfId="81"/>
    <cellStyle name="xl114" xfId="82"/>
    <cellStyle name="xl115" xfId="89"/>
    <cellStyle name="xl116" xfId="92"/>
    <cellStyle name="xl117" xfId="94"/>
    <cellStyle name="xl117 2" xfId="151"/>
    <cellStyle name="xl118" xfId="95"/>
    <cellStyle name="xl118 2" xfId="152"/>
    <cellStyle name="xl119" xfId="96"/>
    <cellStyle name="xl120" xfId="97"/>
    <cellStyle name="xl121" xfId="98"/>
    <cellStyle name="xl122" xfId="105"/>
    <cellStyle name="xl123" xfId="109"/>
    <cellStyle name="xl124" xfId="103"/>
    <cellStyle name="xl125" xfId="113"/>
    <cellStyle name="xl126" xfId="115"/>
    <cellStyle name="xl127" xfId="99"/>
    <cellStyle name="xl128" xfId="110"/>
    <cellStyle name="xl129" xfId="112"/>
    <cellStyle name="xl130" xfId="102"/>
    <cellStyle name="xl131" xfId="106"/>
    <cellStyle name="xl132" xfId="111"/>
    <cellStyle name="xl133" xfId="100"/>
    <cellStyle name="xl134" xfId="107"/>
    <cellStyle name="xl135" xfId="104"/>
    <cellStyle name="xl136" xfId="101"/>
    <cellStyle name="xl137" xfId="108"/>
    <cellStyle name="xl138" xfId="124"/>
    <cellStyle name="xl21" xfId="121"/>
    <cellStyle name="xl21 2" xfId="155"/>
    <cellStyle name="xl22" xfId="1"/>
    <cellStyle name="xl23" xfId="5"/>
    <cellStyle name="xl24" xfId="10"/>
    <cellStyle name="xl25" xfId="16"/>
    <cellStyle name="xl26" xfId="29"/>
    <cellStyle name="xl27" xfId="33"/>
    <cellStyle name="xl28" xfId="36"/>
    <cellStyle name="xl29" xfId="40"/>
    <cellStyle name="xl30" xfId="44"/>
    <cellStyle name="xl31" xfId="14"/>
    <cellStyle name="xl31 2" xfId="148"/>
    <cellStyle name="xl32" xfId="122"/>
    <cellStyle name="xl32 2" xfId="139"/>
    <cellStyle name="xl32 3" xfId="156"/>
    <cellStyle name="xl33" xfId="24"/>
    <cellStyle name="xl34" xfId="34"/>
    <cellStyle name="xl35" xfId="37"/>
    <cellStyle name="xl36" xfId="41"/>
    <cellStyle name="xl37" xfId="45"/>
    <cellStyle name="xl38" xfId="123"/>
    <cellStyle name="xl38 2" xfId="157"/>
    <cellStyle name="xl39" xfId="6"/>
    <cellStyle name="xl40" xfId="38"/>
    <cellStyle name="xl41" xfId="42"/>
    <cellStyle name="xl42" xfId="46"/>
    <cellStyle name="xl43" xfId="17"/>
    <cellStyle name="xl44" xfId="20"/>
    <cellStyle name="xl45" xfId="22"/>
    <cellStyle name="xl46" xfId="25"/>
    <cellStyle name="xl47" xfId="30"/>
    <cellStyle name="xl48" xfId="35"/>
    <cellStyle name="xl49" xfId="39"/>
    <cellStyle name="xl50" xfId="43"/>
    <cellStyle name="xl51" xfId="47"/>
    <cellStyle name="xl52" xfId="2"/>
    <cellStyle name="xl53" xfId="7"/>
    <cellStyle name="xl54" xfId="11"/>
    <cellStyle name="xl55" xfId="18"/>
    <cellStyle name="xl56" xfId="23"/>
    <cellStyle name="xl57" xfId="26"/>
    <cellStyle name="xl58" xfId="3"/>
    <cellStyle name="xl59" xfId="8"/>
    <cellStyle name="xl60" xfId="12"/>
    <cellStyle name="xl61" xfId="15"/>
    <cellStyle name="xl62" xfId="19"/>
    <cellStyle name="xl63" xfId="21"/>
    <cellStyle name="xl64" xfId="27"/>
    <cellStyle name="xl65" xfId="28"/>
    <cellStyle name="xl66" xfId="4"/>
    <cellStyle name="xl66 2" xfId="145"/>
    <cellStyle name="xl67" xfId="9"/>
    <cellStyle name="xl67 2" xfId="146"/>
    <cellStyle name="xl68" xfId="13"/>
    <cellStyle name="xl68 2" xfId="147"/>
    <cellStyle name="xl69" xfId="31"/>
    <cellStyle name="xl70" xfId="32"/>
    <cellStyle name="xl71" xfId="59"/>
    <cellStyle name="xl72" xfId="65"/>
    <cellStyle name="xl73" xfId="71"/>
    <cellStyle name="xl73 2" xfId="149"/>
    <cellStyle name="xl74" xfId="53"/>
    <cellStyle name="xl75" xfId="56"/>
    <cellStyle name="xl76" xfId="60"/>
    <cellStyle name="xl77" xfId="66"/>
    <cellStyle name="xl78" xfId="72"/>
    <cellStyle name="xl78 2" xfId="150"/>
    <cellStyle name="xl79" xfId="50"/>
    <cellStyle name="xl80" xfId="61"/>
    <cellStyle name="xl81" xfId="67"/>
    <cellStyle name="xl82" xfId="51"/>
    <cellStyle name="xl83" xfId="57"/>
    <cellStyle name="xl84" xfId="62"/>
    <cellStyle name="xl85" xfId="68"/>
    <cellStyle name="xl86" xfId="48"/>
    <cellStyle name="xl87" xfId="54"/>
    <cellStyle name="xl88" xfId="58"/>
    <cellStyle name="xl89" xfId="63"/>
    <cellStyle name="xl90" xfId="69"/>
    <cellStyle name="xl91" xfId="49"/>
    <cellStyle name="xl92" xfId="52"/>
    <cellStyle name="xl93" xfId="55"/>
    <cellStyle name="xl94" xfId="64"/>
    <cellStyle name="xl95" xfId="70"/>
    <cellStyle name="xl96" xfId="73"/>
    <cellStyle name="xl97" xfId="77"/>
    <cellStyle name="xl98" xfId="85"/>
    <cellStyle name="xl99" xfId="90"/>
    <cellStyle name="Обычный" xfId="0" builtinId="0"/>
    <cellStyle name="Обычный 10" xfId="127"/>
    <cellStyle name="Обычный 11" xfId="131"/>
    <cellStyle name="Обычный 12" xfId="143"/>
    <cellStyle name="Обычный 13" xfId="140"/>
    <cellStyle name="Обычный 14" xfId="142"/>
    <cellStyle name="Обычный 15" xfId="144"/>
    <cellStyle name="Обычный 2" xfId="125"/>
    <cellStyle name="Обычный 3" xfId="129"/>
    <cellStyle name="Обычный 4" xfId="133"/>
    <cellStyle name="Обычный 5" xfId="130"/>
    <cellStyle name="Обычный 6" xfId="132"/>
    <cellStyle name="Обычный 7" xfId="141"/>
    <cellStyle name="Обычный 8" xfId="126"/>
    <cellStyle name="Обычный 9" xfId="128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2"/>
  <sheetViews>
    <sheetView tabSelected="1" view="pageBreakPreview" zoomScaleNormal="100" zoomScaleSheetLayoutView="100" workbookViewId="0">
      <selection activeCell="E13" sqref="E13"/>
    </sheetView>
  </sheetViews>
  <sheetFormatPr defaultRowHeight="15" x14ac:dyDescent="0.25"/>
  <cols>
    <col min="1" max="1" width="9.140625" style="1"/>
    <col min="2" max="2" width="35.85546875" style="1" customWidth="1"/>
    <col min="3" max="3" width="47" style="1" customWidth="1"/>
    <col min="4" max="4" width="18" style="1" customWidth="1"/>
    <col min="5" max="5" width="16" style="1" customWidth="1"/>
    <col min="6" max="6" width="17.5703125" style="1" customWidth="1"/>
    <col min="7" max="7" width="17.42578125" style="1" customWidth="1"/>
    <col min="8" max="8" width="9.140625" style="1" hidden="1"/>
    <col min="9" max="16384" width="9.140625" style="1"/>
  </cols>
  <sheetData>
    <row r="1" spans="1:8" ht="12" customHeight="1" x14ac:dyDescent="0.25">
      <c r="C1" s="2"/>
      <c r="D1" s="2"/>
      <c r="E1" s="2"/>
      <c r="F1" s="2"/>
      <c r="G1" s="2"/>
      <c r="H1" s="2"/>
    </row>
    <row r="2" spans="1:8" ht="15.75" x14ac:dyDescent="0.25">
      <c r="A2" s="14"/>
      <c r="B2" s="14"/>
      <c r="C2" s="104" t="s">
        <v>82</v>
      </c>
      <c r="D2" s="105"/>
      <c r="E2" s="105"/>
      <c r="F2" s="105"/>
      <c r="G2" s="15"/>
      <c r="H2" s="3"/>
    </row>
    <row r="3" spans="1:8" ht="15.75" x14ac:dyDescent="0.25">
      <c r="A3" s="14"/>
      <c r="B3" s="14"/>
      <c r="C3" s="103" t="s">
        <v>176</v>
      </c>
      <c r="D3" s="103"/>
      <c r="E3" s="103"/>
      <c r="F3" s="16"/>
      <c r="G3" s="17"/>
    </row>
    <row r="4" spans="1:8" ht="15.75" x14ac:dyDescent="0.25">
      <c r="A4" s="14"/>
      <c r="B4" s="14"/>
      <c r="C4" s="18"/>
      <c r="D4" s="18"/>
      <c r="E4" s="18"/>
      <c r="F4" s="19"/>
      <c r="G4" s="20"/>
    </row>
    <row r="5" spans="1:8" ht="15.75" x14ac:dyDescent="0.25">
      <c r="A5" s="14"/>
      <c r="B5" s="14"/>
      <c r="C5" s="21"/>
      <c r="D5" s="21"/>
      <c r="E5" s="21"/>
      <c r="F5" s="19"/>
      <c r="G5" s="20"/>
    </row>
    <row r="6" spans="1:8" ht="15.75" x14ac:dyDescent="0.25">
      <c r="A6" s="102" t="s">
        <v>83</v>
      </c>
      <c r="B6" s="102"/>
      <c r="C6" s="22" t="s">
        <v>147</v>
      </c>
      <c r="D6" s="22"/>
      <c r="E6" s="23"/>
      <c r="F6" s="24"/>
      <c r="G6" s="20"/>
    </row>
    <row r="7" spans="1:8" ht="15.75" x14ac:dyDescent="0.25">
      <c r="A7" s="102" t="s">
        <v>0</v>
      </c>
      <c r="B7" s="102"/>
      <c r="C7" s="22"/>
      <c r="D7" s="22"/>
      <c r="E7" s="23"/>
      <c r="F7" s="25"/>
      <c r="G7" s="20"/>
    </row>
    <row r="8" spans="1:8" ht="15.75" x14ac:dyDescent="0.25">
      <c r="A8" s="14"/>
      <c r="B8" s="14"/>
      <c r="C8" s="106" t="s">
        <v>100</v>
      </c>
      <c r="D8" s="107"/>
      <c r="E8" s="107"/>
      <c r="F8" s="107"/>
      <c r="G8" s="107"/>
      <c r="H8" s="5"/>
    </row>
    <row r="9" spans="1:8" x14ac:dyDescent="0.25">
      <c r="A9" s="97" t="s">
        <v>2</v>
      </c>
      <c r="B9" s="99" t="s">
        <v>3</v>
      </c>
      <c r="C9" s="108" t="s">
        <v>1</v>
      </c>
      <c r="D9" s="99" t="s">
        <v>84</v>
      </c>
      <c r="E9" s="110" t="s">
        <v>102</v>
      </c>
      <c r="F9" s="99" t="s">
        <v>85</v>
      </c>
      <c r="G9" s="110" t="s">
        <v>86</v>
      </c>
      <c r="H9" s="6"/>
    </row>
    <row r="10" spans="1:8" x14ac:dyDescent="0.25">
      <c r="A10" s="98"/>
      <c r="B10" s="100"/>
      <c r="C10" s="109"/>
      <c r="D10" s="100"/>
      <c r="E10" s="111"/>
      <c r="F10" s="100"/>
      <c r="G10" s="111"/>
      <c r="H10" s="7"/>
    </row>
    <row r="11" spans="1:8" x14ac:dyDescent="0.25">
      <c r="A11" s="98"/>
      <c r="B11" s="101"/>
      <c r="C11" s="109"/>
      <c r="D11" s="101"/>
      <c r="E11" s="111"/>
      <c r="F11" s="101"/>
      <c r="G11" s="111"/>
      <c r="H11" s="7"/>
    </row>
    <row r="12" spans="1:8" ht="15.75" x14ac:dyDescent="0.25">
      <c r="A12" s="26">
        <v>1</v>
      </c>
      <c r="B12" s="27">
        <v>2</v>
      </c>
      <c r="C12" s="28">
        <v>3</v>
      </c>
      <c r="D12" s="27">
        <v>4</v>
      </c>
      <c r="E12" s="29" t="s">
        <v>4</v>
      </c>
      <c r="F12" s="29" t="s">
        <v>5</v>
      </c>
      <c r="G12" s="29" t="s">
        <v>87</v>
      </c>
      <c r="H12" s="7"/>
    </row>
    <row r="13" spans="1:8" ht="15.75" x14ac:dyDescent="0.25">
      <c r="A13" s="30" t="s">
        <v>7</v>
      </c>
      <c r="B13" s="31" t="s">
        <v>8</v>
      </c>
      <c r="C13" s="32" t="s">
        <v>6</v>
      </c>
      <c r="D13" s="33">
        <f>D15+D67+D96</f>
        <v>24337763</v>
      </c>
      <c r="E13" s="33">
        <f t="shared" ref="E13:F13" si="0">E15+E67+E96</f>
        <v>30475763</v>
      </c>
      <c r="F13" s="33">
        <f t="shared" si="0"/>
        <v>963548.46</v>
      </c>
      <c r="G13" s="33">
        <f>G15+G67+G96+G95</f>
        <v>2679196.9699999997</v>
      </c>
      <c r="H13" s="8"/>
    </row>
    <row r="14" spans="1:8" ht="15.75" x14ac:dyDescent="0.25">
      <c r="A14" s="34"/>
      <c r="B14" s="35"/>
      <c r="C14" s="36" t="s">
        <v>9</v>
      </c>
      <c r="D14" s="37"/>
      <c r="E14" s="38"/>
      <c r="F14" s="38"/>
      <c r="G14" s="38"/>
      <c r="H14" s="8"/>
    </row>
    <row r="15" spans="1:8" ht="31.5" x14ac:dyDescent="0.25">
      <c r="A15" s="39" t="s">
        <v>7</v>
      </c>
      <c r="B15" s="40" t="s">
        <v>11</v>
      </c>
      <c r="C15" s="41" t="s">
        <v>10</v>
      </c>
      <c r="D15" s="42">
        <f>D16+D21+D24+D35+D49+D58+D62+D32+D42</f>
        <v>0</v>
      </c>
      <c r="E15" s="42">
        <f>E16+E21+E24+E35+E49+E58+E62</f>
        <v>5775000</v>
      </c>
      <c r="F15" s="42">
        <f>F16+F21+F24+F35+F49+F58+F62</f>
        <v>0</v>
      </c>
      <c r="G15" s="42">
        <f>G16+G21+G24+G35+G49+G58+G62</f>
        <v>1715648.5099999998</v>
      </c>
      <c r="H15" s="8"/>
    </row>
    <row r="16" spans="1:8" ht="15.75" x14ac:dyDescent="0.25">
      <c r="A16" s="43" t="s">
        <v>7</v>
      </c>
      <c r="B16" s="44" t="s">
        <v>13</v>
      </c>
      <c r="C16" s="45" t="s">
        <v>12</v>
      </c>
      <c r="D16" s="46">
        <f>D17</f>
        <v>0</v>
      </c>
      <c r="E16" s="46">
        <f>E17</f>
        <v>167000</v>
      </c>
      <c r="F16" s="46">
        <f>F17</f>
        <v>0</v>
      </c>
      <c r="G16" s="46">
        <f>G17</f>
        <v>22845.47</v>
      </c>
      <c r="H16" s="8"/>
    </row>
    <row r="17" spans="1:8" ht="15.75" x14ac:dyDescent="0.25">
      <c r="A17" s="47" t="s">
        <v>7</v>
      </c>
      <c r="B17" s="48" t="s">
        <v>15</v>
      </c>
      <c r="C17" s="49" t="s">
        <v>14</v>
      </c>
      <c r="D17" s="50">
        <f>D18+D19+D20</f>
        <v>0</v>
      </c>
      <c r="E17" s="50">
        <f>E18+E19+E20</f>
        <v>167000</v>
      </c>
      <c r="F17" s="50">
        <f>F18+F19+F20</f>
        <v>0</v>
      </c>
      <c r="G17" s="50">
        <f>G18+G19+G20</f>
        <v>22845.47</v>
      </c>
      <c r="H17" s="8"/>
    </row>
    <row r="18" spans="1:8" ht="120.75" x14ac:dyDescent="0.25">
      <c r="A18" s="51" t="s">
        <v>7</v>
      </c>
      <c r="B18" s="52" t="s">
        <v>17</v>
      </c>
      <c r="C18" s="53" t="s">
        <v>16</v>
      </c>
      <c r="D18" s="54"/>
      <c r="E18" s="54">
        <v>166000</v>
      </c>
      <c r="F18" s="54"/>
      <c r="G18" s="54">
        <v>22819.68</v>
      </c>
      <c r="H18" s="8"/>
    </row>
    <row r="19" spans="1:8" ht="165.75" x14ac:dyDescent="0.25">
      <c r="A19" s="51" t="s">
        <v>7</v>
      </c>
      <c r="B19" s="52" t="s">
        <v>19</v>
      </c>
      <c r="C19" s="53" t="s">
        <v>18</v>
      </c>
      <c r="D19" s="54"/>
      <c r="E19" s="55"/>
      <c r="F19" s="55"/>
      <c r="G19" s="55"/>
      <c r="H19" s="8"/>
    </row>
    <row r="20" spans="1:8" ht="75.75" x14ac:dyDescent="0.25">
      <c r="A20" s="51" t="s">
        <v>7</v>
      </c>
      <c r="B20" s="52" t="s">
        <v>21</v>
      </c>
      <c r="C20" s="53" t="s">
        <v>20</v>
      </c>
      <c r="D20" s="54"/>
      <c r="E20" s="55">
        <v>1000</v>
      </c>
      <c r="F20" s="55"/>
      <c r="G20" s="55">
        <v>25.79</v>
      </c>
      <c r="H20" s="8"/>
    </row>
    <row r="21" spans="1:8" ht="15.75" x14ac:dyDescent="0.25">
      <c r="A21" s="43" t="s">
        <v>7</v>
      </c>
      <c r="B21" s="44" t="s">
        <v>23</v>
      </c>
      <c r="C21" s="45" t="s">
        <v>22</v>
      </c>
      <c r="D21" s="46">
        <f t="shared" ref="D21:G22" si="1">D22</f>
        <v>0</v>
      </c>
      <c r="E21" s="46">
        <f t="shared" si="1"/>
        <v>158000</v>
      </c>
      <c r="F21" s="46">
        <f t="shared" si="1"/>
        <v>0</v>
      </c>
      <c r="G21" s="46">
        <f t="shared" si="1"/>
        <v>0</v>
      </c>
      <c r="H21" s="8"/>
    </row>
    <row r="22" spans="1:8" ht="15.75" x14ac:dyDescent="0.25">
      <c r="A22" s="47" t="s">
        <v>7</v>
      </c>
      <c r="B22" s="48" t="s">
        <v>25</v>
      </c>
      <c r="C22" s="49" t="s">
        <v>24</v>
      </c>
      <c r="D22" s="50">
        <f t="shared" si="1"/>
        <v>0</v>
      </c>
      <c r="E22" s="50">
        <f t="shared" si="1"/>
        <v>158000</v>
      </c>
      <c r="F22" s="50">
        <f t="shared" si="1"/>
        <v>0</v>
      </c>
      <c r="G22" s="50">
        <f t="shared" si="1"/>
        <v>0</v>
      </c>
      <c r="H22" s="8"/>
    </row>
    <row r="23" spans="1:8" ht="15.75" x14ac:dyDescent="0.25">
      <c r="A23" s="51" t="s">
        <v>7</v>
      </c>
      <c r="B23" s="52" t="s">
        <v>26</v>
      </c>
      <c r="C23" s="53" t="s">
        <v>24</v>
      </c>
      <c r="D23" s="54"/>
      <c r="E23" s="54">
        <v>158000</v>
      </c>
      <c r="F23" s="54"/>
      <c r="G23" s="54"/>
      <c r="H23" s="8"/>
    </row>
    <row r="24" spans="1:8" ht="15.75" x14ac:dyDescent="0.25">
      <c r="A24" s="43" t="s">
        <v>7</v>
      </c>
      <c r="B24" s="44" t="s">
        <v>28</v>
      </c>
      <c r="C24" s="45" t="s">
        <v>27</v>
      </c>
      <c r="D24" s="46">
        <f>D25+D27</f>
        <v>0</v>
      </c>
      <c r="E24" s="46">
        <f>E25+E27</f>
        <v>5376000</v>
      </c>
      <c r="F24" s="46">
        <f>F25+F27</f>
        <v>0</v>
      </c>
      <c r="G24" s="46">
        <f>G25+G27</f>
        <v>1686846.16</v>
      </c>
      <c r="H24" s="8"/>
    </row>
    <row r="25" spans="1:8" ht="15.75" x14ac:dyDescent="0.25">
      <c r="A25" s="56" t="s">
        <v>7</v>
      </c>
      <c r="B25" s="57" t="s">
        <v>30</v>
      </c>
      <c r="C25" s="58" t="s">
        <v>29</v>
      </c>
      <c r="D25" s="59">
        <f>D26</f>
        <v>0</v>
      </c>
      <c r="E25" s="59">
        <f>E26</f>
        <v>260000</v>
      </c>
      <c r="F25" s="59">
        <f>F26</f>
        <v>0</v>
      </c>
      <c r="G25" s="59">
        <f>G26</f>
        <v>7023.4</v>
      </c>
      <c r="H25" s="8"/>
    </row>
    <row r="26" spans="1:8" ht="75.75" x14ac:dyDescent="0.25">
      <c r="A26" s="51" t="s">
        <v>7</v>
      </c>
      <c r="B26" s="52" t="s">
        <v>32</v>
      </c>
      <c r="C26" s="53" t="s">
        <v>31</v>
      </c>
      <c r="D26" s="54"/>
      <c r="E26" s="54">
        <v>260000</v>
      </c>
      <c r="F26" s="54"/>
      <c r="G26" s="54">
        <v>7023.4</v>
      </c>
      <c r="H26" s="8"/>
    </row>
    <row r="27" spans="1:8" ht="15.75" x14ac:dyDescent="0.25">
      <c r="A27" s="56" t="s">
        <v>7</v>
      </c>
      <c r="B27" s="57" t="s">
        <v>34</v>
      </c>
      <c r="C27" s="58" t="s">
        <v>33</v>
      </c>
      <c r="D27" s="59">
        <f>D28+D30</f>
        <v>0</v>
      </c>
      <c r="E27" s="59">
        <f>E28+E30</f>
        <v>5116000</v>
      </c>
      <c r="F27" s="59">
        <f>F28+F30</f>
        <v>0</v>
      </c>
      <c r="G27" s="59">
        <f>G28+G30</f>
        <v>1679822.76</v>
      </c>
      <c r="H27" s="8"/>
    </row>
    <row r="28" spans="1:8" ht="15.75" x14ac:dyDescent="0.25">
      <c r="A28" s="51" t="s">
        <v>7</v>
      </c>
      <c r="B28" s="52" t="s">
        <v>36</v>
      </c>
      <c r="C28" s="53" t="s">
        <v>35</v>
      </c>
      <c r="D28" s="54">
        <f>D29</f>
        <v>0</v>
      </c>
      <c r="E28" s="54">
        <f>E29</f>
        <v>3910000</v>
      </c>
      <c r="F28" s="54">
        <f>F29</f>
        <v>0</v>
      </c>
      <c r="G28" s="54">
        <f>G29</f>
        <v>1617958</v>
      </c>
      <c r="H28" s="8"/>
    </row>
    <row r="29" spans="1:8" ht="60.75" x14ac:dyDescent="0.25">
      <c r="A29" s="51" t="s">
        <v>7</v>
      </c>
      <c r="B29" s="52" t="s">
        <v>38</v>
      </c>
      <c r="C29" s="53" t="s">
        <v>37</v>
      </c>
      <c r="D29" s="54"/>
      <c r="E29" s="54">
        <v>3910000</v>
      </c>
      <c r="F29" s="54"/>
      <c r="G29" s="54">
        <v>1617958</v>
      </c>
      <c r="H29" s="8"/>
    </row>
    <row r="30" spans="1:8" ht="15.75" x14ac:dyDescent="0.25">
      <c r="A30" s="51" t="s">
        <v>7</v>
      </c>
      <c r="B30" s="52" t="s">
        <v>40</v>
      </c>
      <c r="C30" s="53" t="s">
        <v>39</v>
      </c>
      <c r="D30" s="54">
        <f>D31</f>
        <v>0</v>
      </c>
      <c r="E30" s="54">
        <f>E31</f>
        <v>1206000</v>
      </c>
      <c r="F30" s="54">
        <f>F31</f>
        <v>0</v>
      </c>
      <c r="G30" s="54">
        <f>G31</f>
        <v>61864.76</v>
      </c>
      <c r="H30" s="8"/>
    </row>
    <row r="31" spans="1:8" ht="60.75" x14ac:dyDescent="0.25">
      <c r="A31" s="51" t="s">
        <v>7</v>
      </c>
      <c r="B31" s="52" t="s">
        <v>42</v>
      </c>
      <c r="C31" s="53" t="s">
        <v>41</v>
      </c>
      <c r="D31" s="54"/>
      <c r="E31" s="55">
        <v>1206000</v>
      </c>
      <c r="F31" s="55"/>
      <c r="G31" s="55">
        <v>61864.76</v>
      </c>
      <c r="H31" s="8"/>
    </row>
    <row r="32" spans="1:8" ht="15.75" x14ac:dyDescent="0.25">
      <c r="A32" s="60" t="s">
        <v>7</v>
      </c>
      <c r="B32" s="61" t="s">
        <v>103</v>
      </c>
      <c r="C32" s="62" t="s">
        <v>104</v>
      </c>
      <c r="D32" s="46">
        <f t="shared" ref="D32:G33" si="2">D33</f>
        <v>0</v>
      </c>
      <c r="E32" s="46">
        <f t="shared" si="2"/>
        <v>0</v>
      </c>
      <c r="F32" s="46">
        <f t="shared" si="2"/>
        <v>0</v>
      </c>
      <c r="G32" s="46">
        <f t="shared" si="2"/>
        <v>0</v>
      </c>
      <c r="H32" s="8"/>
    </row>
    <row r="33" spans="1:8" ht="75.75" x14ac:dyDescent="0.25">
      <c r="A33" s="63" t="s">
        <v>7</v>
      </c>
      <c r="B33" s="64" t="s">
        <v>105</v>
      </c>
      <c r="C33" s="65" t="s">
        <v>106</v>
      </c>
      <c r="D33" s="50">
        <f t="shared" si="2"/>
        <v>0</v>
      </c>
      <c r="E33" s="50">
        <f t="shared" si="2"/>
        <v>0</v>
      </c>
      <c r="F33" s="50">
        <f t="shared" si="2"/>
        <v>0</v>
      </c>
      <c r="G33" s="50">
        <f t="shared" si="2"/>
        <v>0</v>
      </c>
      <c r="H33" s="8"/>
    </row>
    <row r="34" spans="1:8" ht="105.75" x14ac:dyDescent="0.25">
      <c r="A34" s="66" t="s">
        <v>7</v>
      </c>
      <c r="B34" s="67" t="s">
        <v>107</v>
      </c>
      <c r="C34" s="68" t="s">
        <v>108</v>
      </c>
      <c r="D34" s="54"/>
      <c r="E34" s="55"/>
      <c r="F34" s="55"/>
      <c r="G34" s="55"/>
      <c r="H34" s="8"/>
    </row>
    <row r="35" spans="1:8" ht="63" x14ac:dyDescent="0.25">
      <c r="A35" s="43" t="s">
        <v>7</v>
      </c>
      <c r="B35" s="44" t="s">
        <v>44</v>
      </c>
      <c r="C35" s="45" t="s">
        <v>43</v>
      </c>
      <c r="D35" s="46">
        <f>D39+D36</f>
        <v>0</v>
      </c>
      <c r="E35" s="46">
        <f>E39+E36</f>
        <v>74000</v>
      </c>
      <c r="F35" s="46">
        <f>F39+F36</f>
        <v>0</v>
      </c>
      <c r="G35" s="46">
        <f>G39+G36</f>
        <v>5956.88</v>
      </c>
      <c r="H35" s="8"/>
    </row>
    <row r="36" spans="1:8" ht="135.75" x14ac:dyDescent="0.25">
      <c r="A36" s="69" t="s">
        <v>7</v>
      </c>
      <c r="B36" s="70" t="s">
        <v>109</v>
      </c>
      <c r="C36" s="71" t="s">
        <v>110</v>
      </c>
      <c r="D36" s="59">
        <f t="shared" ref="D36:G37" si="3">D37</f>
        <v>0</v>
      </c>
      <c r="E36" s="59">
        <f t="shared" si="3"/>
        <v>74000</v>
      </c>
      <c r="F36" s="59">
        <f t="shared" si="3"/>
        <v>0</v>
      </c>
      <c r="G36" s="59">
        <f t="shared" si="3"/>
        <v>5956.88</v>
      </c>
      <c r="H36" s="9"/>
    </row>
    <row r="37" spans="1:8" ht="120.75" x14ac:dyDescent="0.25">
      <c r="A37" s="66" t="s">
        <v>7</v>
      </c>
      <c r="B37" s="67" t="s">
        <v>111</v>
      </c>
      <c r="C37" s="68" t="s">
        <v>112</v>
      </c>
      <c r="D37" s="72">
        <f t="shared" si="3"/>
        <v>0</v>
      </c>
      <c r="E37" s="72">
        <f t="shared" si="3"/>
        <v>74000</v>
      </c>
      <c r="F37" s="72">
        <f t="shared" si="3"/>
        <v>0</v>
      </c>
      <c r="G37" s="72">
        <f t="shared" si="3"/>
        <v>5956.88</v>
      </c>
      <c r="H37" s="9"/>
    </row>
    <row r="38" spans="1:8" ht="105.75" x14ac:dyDescent="0.25">
      <c r="A38" s="73" t="s">
        <v>7</v>
      </c>
      <c r="B38" s="67" t="s">
        <v>113</v>
      </c>
      <c r="C38" s="68" t="s">
        <v>114</v>
      </c>
      <c r="D38" s="42"/>
      <c r="E38" s="72">
        <v>74000</v>
      </c>
      <c r="F38" s="42"/>
      <c r="G38" s="72">
        <v>5956.88</v>
      </c>
      <c r="H38" s="9"/>
    </row>
    <row r="39" spans="1:8" ht="135.75" x14ac:dyDescent="0.25">
      <c r="A39" s="56" t="s">
        <v>7</v>
      </c>
      <c r="B39" s="57" t="s">
        <v>46</v>
      </c>
      <c r="C39" s="58" t="s">
        <v>45</v>
      </c>
      <c r="D39" s="59">
        <f t="shared" ref="D39:G40" si="4">D40</f>
        <v>0</v>
      </c>
      <c r="E39" s="59">
        <f t="shared" si="4"/>
        <v>0</v>
      </c>
      <c r="F39" s="59">
        <f t="shared" si="4"/>
        <v>0</v>
      </c>
      <c r="G39" s="59">
        <f t="shared" si="4"/>
        <v>0</v>
      </c>
      <c r="H39" s="8"/>
    </row>
    <row r="40" spans="1:8" ht="135.75" x14ac:dyDescent="0.25">
      <c r="A40" s="51" t="s">
        <v>7</v>
      </c>
      <c r="B40" s="52" t="s">
        <v>48</v>
      </c>
      <c r="C40" s="53" t="s">
        <v>47</v>
      </c>
      <c r="D40" s="54">
        <f t="shared" si="4"/>
        <v>0</v>
      </c>
      <c r="E40" s="54">
        <f t="shared" si="4"/>
        <v>0</v>
      </c>
      <c r="F40" s="54">
        <f t="shared" si="4"/>
        <v>0</v>
      </c>
      <c r="G40" s="54">
        <f t="shared" si="4"/>
        <v>0</v>
      </c>
      <c r="H40" s="8"/>
    </row>
    <row r="41" spans="1:8" ht="120.75" x14ac:dyDescent="0.25">
      <c r="A41" s="51" t="s">
        <v>7</v>
      </c>
      <c r="B41" s="52" t="s">
        <v>50</v>
      </c>
      <c r="C41" s="53" t="s">
        <v>49</v>
      </c>
      <c r="D41" s="54"/>
      <c r="E41" s="55"/>
      <c r="F41" s="55"/>
      <c r="G41" s="55"/>
      <c r="H41" s="8"/>
    </row>
    <row r="42" spans="1:8" ht="47.25" x14ac:dyDescent="0.25">
      <c r="A42" s="60" t="s">
        <v>7</v>
      </c>
      <c r="B42" s="61" t="s">
        <v>115</v>
      </c>
      <c r="C42" s="62" t="s">
        <v>116</v>
      </c>
      <c r="D42" s="46">
        <f>D43+D46</f>
        <v>0</v>
      </c>
      <c r="E42" s="46">
        <f>E43+E46</f>
        <v>0</v>
      </c>
      <c r="F42" s="46">
        <f>F43+F46</f>
        <v>0</v>
      </c>
      <c r="G42" s="46">
        <f>G43+G46</f>
        <v>0</v>
      </c>
      <c r="H42" s="10"/>
    </row>
    <row r="43" spans="1:8" ht="30.75" x14ac:dyDescent="0.25">
      <c r="A43" s="63" t="s">
        <v>7</v>
      </c>
      <c r="B43" s="64" t="s">
        <v>117</v>
      </c>
      <c r="C43" s="65" t="s">
        <v>118</v>
      </c>
      <c r="D43" s="50">
        <f t="shared" ref="D43:G44" si="5">D44</f>
        <v>0</v>
      </c>
      <c r="E43" s="50">
        <f t="shared" si="5"/>
        <v>0</v>
      </c>
      <c r="F43" s="50">
        <f t="shared" si="5"/>
        <v>0</v>
      </c>
      <c r="G43" s="50">
        <f t="shared" si="5"/>
        <v>0</v>
      </c>
      <c r="H43" s="10"/>
    </row>
    <row r="44" spans="1:8" ht="30.75" x14ac:dyDescent="0.25">
      <c r="A44" s="66" t="s">
        <v>7</v>
      </c>
      <c r="B44" s="67" t="s">
        <v>119</v>
      </c>
      <c r="C44" s="68" t="s">
        <v>120</v>
      </c>
      <c r="D44" s="54">
        <f t="shared" si="5"/>
        <v>0</v>
      </c>
      <c r="E44" s="54">
        <f t="shared" si="5"/>
        <v>0</v>
      </c>
      <c r="F44" s="54">
        <f t="shared" si="5"/>
        <v>0</v>
      </c>
      <c r="G44" s="54">
        <f t="shared" si="5"/>
        <v>0</v>
      </c>
      <c r="H44" s="10"/>
    </row>
    <row r="45" spans="1:8" ht="45.75" x14ac:dyDescent="0.25">
      <c r="A45" s="66" t="s">
        <v>7</v>
      </c>
      <c r="B45" s="67" t="s">
        <v>121</v>
      </c>
      <c r="C45" s="68" t="s">
        <v>122</v>
      </c>
      <c r="D45" s="54"/>
      <c r="E45" s="55"/>
      <c r="F45" s="55"/>
      <c r="G45" s="55"/>
      <c r="H45" s="10"/>
    </row>
    <row r="46" spans="1:8" ht="30.75" x14ac:dyDescent="0.25">
      <c r="A46" s="63" t="s">
        <v>7</v>
      </c>
      <c r="B46" s="64" t="s">
        <v>123</v>
      </c>
      <c r="C46" s="65" t="s">
        <v>124</v>
      </c>
      <c r="D46" s="50">
        <f t="shared" ref="D46:G46" si="6">D47</f>
        <v>0</v>
      </c>
      <c r="E46" s="50">
        <f t="shared" si="6"/>
        <v>0</v>
      </c>
      <c r="F46" s="50">
        <f t="shared" si="6"/>
        <v>0</v>
      </c>
      <c r="G46" s="50">
        <f t="shared" si="6"/>
        <v>0</v>
      </c>
      <c r="H46" s="11"/>
    </row>
    <row r="47" spans="1:8" ht="30.75" x14ac:dyDescent="0.25">
      <c r="A47" s="66" t="s">
        <v>7</v>
      </c>
      <c r="B47" s="67" t="s">
        <v>125</v>
      </c>
      <c r="C47" s="68" t="s">
        <v>126</v>
      </c>
      <c r="D47" s="54">
        <f>D48</f>
        <v>0</v>
      </c>
      <c r="E47" s="54">
        <f>E48</f>
        <v>0</v>
      </c>
      <c r="F47" s="54">
        <f>F48</f>
        <v>0</v>
      </c>
      <c r="G47" s="54">
        <f>G48</f>
        <v>0</v>
      </c>
      <c r="H47" s="11"/>
    </row>
    <row r="48" spans="1:8" ht="30.75" x14ac:dyDescent="0.25">
      <c r="A48" s="66" t="s">
        <v>7</v>
      </c>
      <c r="B48" s="67" t="s">
        <v>127</v>
      </c>
      <c r="C48" s="68" t="s">
        <v>128</v>
      </c>
      <c r="D48" s="54"/>
      <c r="E48" s="55"/>
      <c r="F48" s="55"/>
      <c r="G48" s="55"/>
      <c r="H48" s="11"/>
    </row>
    <row r="49" spans="1:8" ht="47.25" x14ac:dyDescent="0.25">
      <c r="A49" s="43" t="s">
        <v>7</v>
      </c>
      <c r="B49" s="44" t="s">
        <v>52</v>
      </c>
      <c r="C49" s="45" t="s">
        <v>51</v>
      </c>
      <c r="D49" s="46">
        <f>D50+D55</f>
        <v>0</v>
      </c>
      <c r="E49" s="46">
        <f>E50+E55</f>
        <v>0</v>
      </c>
      <c r="F49" s="46">
        <f>F50+F55</f>
        <v>0</v>
      </c>
      <c r="G49" s="46">
        <f>G50+G55</f>
        <v>0</v>
      </c>
      <c r="H49" s="8"/>
    </row>
    <row r="50" spans="1:8" ht="120.75" x14ac:dyDescent="0.25">
      <c r="A50" s="56" t="s">
        <v>7</v>
      </c>
      <c r="B50" s="57" t="s">
        <v>54</v>
      </c>
      <c r="C50" s="58" t="s">
        <v>53</v>
      </c>
      <c r="D50" s="59">
        <f>D53+D51</f>
        <v>0</v>
      </c>
      <c r="E50" s="59">
        <f>E53+E51</f>
        <v>0</v>
      </c>
      <c r="F50" s="59">
        <f>F53+F51</f>
        <v>0</v>
      </c>
      <c r="G50" s="59">
        <f>G53+G51</f>
        <v>0</v>
      </c>
      <c r="H50" s="8"/>
    </row>
    <row r="51" spans="1:8" ht="135.75" x14ac:dyDescent="0.25">
      <c r="A51" s="66" t="s">
        <v>7</v>
      </c>
      <c r="B51" s="67" t="s">
        <v>143</v>
      </c>
      <c r="C51" s="74" t="s">
        <v>141</v>
      </c>
      <c r="D51" s="75">
        <f>D52</f>
        <v>0</v>
      </c>
      <c r="E51" s="75">
        <f>E52</f>
        <v>0</v>
      </c>
      <c r="F51" s="75">
        <f>F52</f>
        <v>0</v>
      </c>
      <c r="G51" s="75">
        <f>G52</f>
        <v>0</v>
      </c>
      <c r="H51" s="13"/>
    </row>
    <row r="52" spans="1:8" ht="135.75" x14ac:dyDescent="0.25">
      <c r="A52" s="66" t="s">
        <v>7</v>
      </c>
      <c r="B52" s="67" t="s">
        <v>144</v>
      </c>
      <c r="C52" s="74" t="s">
        <v>142</v>
      </c>
      <c r="D52" s="75"/>
      <c r="E52" s="75"/>
      <c r="F52" s="75"/>
      <c r="G52" s="75"/>
      <c r="H52" s="13"/>
    </row>
    <row r="53" spans="1:8" ht="135.75" x14ac:dyDescent="0.25">
      <c r="A53" s="51" t="s">
        <v>7</v>
      </c>
      <c r="B53" s="52" t="s">
        <v>56</v>
      </c>
      <c r="C53" s="53" t="s">
        <v>55</v>
      </c>
      <c r="D53" s="54">
        <f t="shared" ref="D53:G53" si="7">D54</f>
        <v>0</v>
      </c>
      <c r="E53" s="54">
        <f t="shared" si="7"/>
        <v>0</v>
      </c>
      <c r="F53" s="54">
        <f t="shared" si="7"/>
        <v>0</v>
      </c>
      <c r="G53" s="54">
        <f t="shared" si="7"/>
        <v>0</v>
      </c>
      <c r="H53" s="8"/>
    </row>
    <row r="54" spans="1:8" ht="135.75" x14ac:dyDescent="0.25">
      <c r="A54" s="51" t="s">
        <v>7</v>
      </c>
      <c r="B54" s="52" t="s">
        <v>58</v>
      </c>
      <c r="C54" s="53" t="s">
        <v>57</v>
      </c>
      <c r="D54" s="54"/>
      <c r="E54" s="55"/>
      <c r="F54" s="55"/>
      <c r="G54" s="55"/>
      <c r="H54" s="8"/>
    </row>
    <row r="55" spans="1:8" ht="45.75" x14ac:dyDescent="0.25">
      <c r="A55" s="69" t="s">
        <v>7</v>
      </c>
      <c r="B55" s="70" t="s">
        <v>129</v>
      </c>
      <c r="C55" s="71" t="s">
        <v>130</v>
      </c>
      <c r="D55" s="59">
        <f t="shared" ref="D55:G56" si="8">D56</f>
        <v>0</v>
      </c>
      <c r="E55" s="59">
        <f t="shared" si="8"/>
        <v>0</v>
      </c>
      <c r="F55" s="59">
        <f t="shared" si="8"/>
        <v>0</v>
      </c>
      <c r="G55" s="59">
        <f t="shared" si="8"/>
        <v>0</v>
      </c>
      <c r="H55" s="12"/>
    </row>
    <row r="56" spans="1:8" ht="75.75" x14ac:dyDescent="0.25">
      <c r="A56" s="66" t="s">
        <v>7</v>
      </c>
      <c r="B56" s="67" t="s">
        <v>131</v>
      </c>
      <c r="C56" s="68" t="s">
        <v>132</v>
      </c>
      <c r="D56" s="54">
        <f t="shared" si="8"/>
        <v>0</v>
      </c>
      <c r="E56" s="54">
        <f t="shared" si="8"/>
        <v>0</v>
      </c>
      <c r="F56" s="54">
        <f t="shared" si="8"/>
        <v>0</v>
      </c>
      <c r="G56" s="54">
        <f t="shared" si="8"/>
        <v>0</v>
      </c>
      <c r="H56" s="12"/>
    </row>
    <row r="57" spans="1:8" ht="75.75" x14ac:dyDescent="0.25">
      <c r="A57" s="66" t="s">
        <v>7</v>
      </c>
      <c r="B57" s="67" t="s">
        <v>133</v>
      </c>
      <c r="C57" s="68" t="s">
        <v>134</v>
      </c>
      <c r="D57" s="54"/>
      <c r="E57" s="55"/>
      <c r="F57" s="55"/>
      <c r="G57" s="55"/>
      <c r="H57" s="12"/>
    </row>
    <row r="58" spans="1:8" ht="31.5" x14ac:dyDescent="0.25">
      <c r="A58" s="43" t="s">
        <v>7</v>
      </c>
      <c r="B58" s="44" t="s">
        <v>60</v>
      </c>
      <c r="C58" s="45" t="s">
        <v>59</v>
      </c>
      <c r="D58" s="46">
        <f t="shared" ref="D58:G60" si="9">D59</f>
        <v>0</v>
      </c>
      <c r="E58" s="46">
        <f t="shared" si="9"/>
        <v>0</v>
      </c>
      <c r="F58" s="46">
        <f t="shared" si="9"/>
        <v>0</v>
      </c>
      <c r="G58" s="46">
        <f t="shared" si="9"/>
        <v>0</v>
      </c>
      <c r="H58" s="8"/>
    </row>
    <row r="59" spans="1:8" ht="120.75" x14ac:dyDescent="0.25">
      <c r="A59" s="47" t="s">
        <v>7</v>
      </c>
      <c r="B59" s="48" t="s">
        <v>163</v>
      </c>
      <c r="C59" s="49" t="s">
        <v>167</v>
      </c>
      <c r="D59" s="50">
        <f t="shared" si="9"/>
        <v>0</v>
      </c>
      <c r="E59" s="50">
        <f t="shared" si="9"/>
        <v>0</v>
      </c>
      <c r="F59" s="50">
        <f t="shared" si="9"/>
        <v>0</v>
      </c>
      <c r="G59" s="50">
        <f t="shared" si="9"/>
        <v>0</v>
      </c>
      <c r="H59" s="8"/>
    </row>
    <row r="60" spans="1:8" ht="120.75" x14ac:dyDescent="0.25">
      <c r="A60" s="51" t="s">
        <v>7</v>
      </c>
      <c r="B60" s="52" t="s">
        <v>161</v>
      </c>
      <c r="C60" s="53" t="s">
        <v>166</v>
      </c>
      <c r="D60" s="54">
        <f t="shared" si="9"/>
        <v>0</v>
      </c>
      <c r="E60" s="54">
        <f t="shared" si="9"/>
        <v>0</v>
      </c>
      <c r="F60" s="54">
        <f t="shared" si="9"/>
        <v>0</v>
      </c>
      <c r="G60" s="54">
        <f t="shared" si="9"/>
        <v>0</v>
      </c>
      <c r="H60" s="8"/>
    </row>
    <row r="61" spans="1:8" ht="105.75" x14ac:dyDescent="0.25">
      <c r="A61" s="51" t="s">
        <v>7</v>
      </c>
      <c r="B61" s="52" t="s">
        <v>162</v>
      </c>
      <c r="C61" s="53" t="s">
        <v>165</v>
      </c>
      <c r="D61" s="54"/>
      <c r="E61" s="55"/>
      <c r="F61" s="55"/>
      <c r="G61" s="55"/>
      <c r="H61" s="8"/>
    </row>
    <row r="62" spans="1:8" ht="15.75" x14ac:dyDescent="0.25">
      <c r="A62" s="43" t="s">
        <v>7</v>
      </c>
      <c r="B62" s="44" t="s">
        <v>62</v>
      </c>
      <c r="C62" s="76" t="s">
        <v>61</v>
      </c>
      <c r="D62" s="46">
        <f>D65+D63</f>
        <v>0</v>
      </c>
      <c r="E62" s="46">
        <f>E65+E63</f>
        <v>0</v>
      </c>
      <c r="F62" s="46">
        <f>F65+F63</f>
        <v>0</v>
      </c>
      <c r="G62" s="46">
        <f>G65+G63</f>
        <v>0</v>
      </c>
      <c r="H62" s="8"/>
    </row>
    <row r="63" spans="1:8" ht="15.75" x14ac:dyDescent="0.25">
      <c r="A63" s="63" t="s">
        <v>7</v>
      </c>
      <c r="B63" s="64" t="s">
        <v>135</v>
      </c>
      <c r="C63" s="77" t="s">
        <v>137</v>
      </c>
      <c r="D63" s="59">
        <f>D64</f>
        <v>0</v>
      </c>
      <c r="E63" s="59">
        <f>E64</f>
        <v>0</v>
      </c>
      <c r="F63" s="59">
        <f>F64</f>
        <v>0</v>
      </c>
      <c r="G63" s="59">
        <f>G64</f>
        <v>0</v>
      </c>
      <c r="H63" s="13"/>
    </row>
    <row r="64" spans="1:8" ht="45.75" x14ac:dyDescent="0.25">
      <c r="A64" s="66" t="s">
        <v>7</v>
      </c>
      <c r="B64" s="67" t="s">
        <v>136</v>
      </c>
      <c r="C64" s="78" t="s">
        <v>138</v>
      </c>
      <c r="D64" s="42"/>
      <c r="E64" s="42"/>
      <c r="F64" s="42"/>
      <c r="G64" s="42"/>
      <c r="H64" s="13"/>
    </row>
    <row r="65" spans="1:8" ht="15.75" x14ac:dyDescent="0.25">
      <c r="A65" s="47" t="s">
        <v>7</v>
      </c>
      <c r="B65" s="48" t="s">
        <v>63</v>
      </c>
      <c r="C65" s="79" t="s">
        <v>139</v>
      </c>
      <c r="D65" s="50">
        <f>D66</f>
        <v>0</v>
      </c>
      <c r="E65" s="50">
        <f t="shared" ref="E65:G65" si="10">E66</f>
        <v>0</v>
      </c>
      <c r="F65" s="50">
        <f t="shared" si="10"/>
        <v>0</v>
      </c>
      <c r="G65" s="50">
        <f t="shared" si="10"/>
        <v>0</v>
      </c>
      <c r="H65" s="8"/>
    </row>
    <row r="66" spans="1:8" ht="30.75" x14ac:dyDescent="0.25">
      <c r="A66" s="51" t="s">
        <v>7</v>
      </c>
      <c r="B66" s="52" t="s">
        <v>64</v>
      </c>
      <c r="C66" s="80" t="s">
        <v>140</v>
      </c>
      <c r="D66" s="54"/>
      <c r="E66" s="55"/>
      <c r="F66" s="55"/>
      <c r="G66" s="55"/>
      <c r="H66" s="8"/>
    </row>
    <row r="67" spans="1:8" ht="15.75" x14ac:dyDescent="0.25">
      <c r="A67" s="39" t="s">
        <v>7</v>
      </c>
      <c r="B67" s="40" t="s">
        <v>66</v>
      </c>
      <c r="C67" s="81" t="s">
        <v>65</v>
      </c>
      <c r="D67" s="42">
        <f>D68+D91</f>
        <v>24337763</v>
      </c>
      <c r="E67" s="42">
        <f>E68+E91</f>
        <v>24700763</v>
      </c>
      <c r="F67" s="42">
        <f t="shared" ref="F67:G67" si="11">F68+F91</f>
        <v>963548.46</v>
      </c>
      <c r="G67" s="42">
        <f t="shared" si="11"/>
        <v>963548.46</v>
      </c>
      <c r="H67" s="8"/>
    </row>
    <row r="68" spans="1:8" ht="63" x14ac:dyDescent="0.25">
      <c r="A68" s="39" t="s">
        <v>7</v>
      </c>
      <c r="B68" s="40" t="s">
        <v>68</v>
      </c>
      <c r="C68" s="81" t="s">
        <v>67</v>
      </c>
      <c r="D68" s="42">
        <f>D69+D74+D77</f>
        <v>24337763</v>
      </c>
      <c r="E68" s="42">
        <f t="shared" ref="E68:G68" si="12">E69+E74+E77</f>
        <v>24500763</v>
      </c>
      <c r="F68" s="42">
        <f t="shared" si="12"/>
        <v>963548.46</v>
      </c>
      <c r="G68" s="42">
        <f t="shared" si="12"/>
        <v>963548.46</v>
      </c>
      <c r="H68" s="8"/>
    </row>
    <row r="69" spans="1:8" ht="31.5" x14ac:dyDescent="0.25">
      <c r="A69" s="39" t="s">
        <v>7</v>
      </c>
      <c r="B69" s="40" t="s">
        <v>88</v>
      </c>
      <c r="C69" s="81" t="s">
        <v>69</v>
      </c>
      <c r="D69" s="42">
        <f>D70+D72</f>
        <v>3337000</v>
      </c>
      <c r="E69" s="42">
        <f t="shared" ref="E69:G69" si="13">E70+E72</f>
        <v>3337000</v>
      </c>
      <c r="F69" s="42">
        <f t="shared" si="13"/>
        <v>556200</v>
      </c>
      <c r="G69" s="42">
        <f t="shared" si="13"/>
        <v>556200</v>
      </c>
      <c r="H69" s="8"/>
    </row>
    <row r="70" spans="1:8" ht="30.75" x14ac:dyDescent="0.25">
      <c r="A70" s="51" t="s">
        <v>7</v>
      </c>
      <c r="B70" s="52" t="s">
        <v>89</v>
      </c>
      <c r="C70" s="80" t="s">
        <v>70</v>
      </c>
      <c r="D70" s="54">
        <f>D71</f>
        <v>529000</v>
      </c>
      <c r="E70" s="54">
        <f t="shared" ref="E70:G70" si="14">E71</f>
        <v>529000</v>
      </c>
      <c r="F70" s="54">
        <f>F71</f>
        <v>88200</v>
      </c>
      <c r="G70" s="54">
        <f t="shared" si="14"/>
        <v>88200</v>
      </c>
      <c r="H70" s="8"/>
    </row>
    <row r="71" spans="1:8" ht="45.75" x14ac:dyDescent="0.25">
      <c r="A71" s="51" t="s">
        <v>7</v>
      </c>
      <c r="B71" s="52" t="s">
        <v>90</v>
      </c>
      <c r="C71" s="80" t="s">
        <v>71</v>
      </c>
      <c r="D71" s="54">
        <v>529000</v>
      </c>
      <c r="E71" s="55">
        <v>529000</v>
      </c>
      <c r="F71" s="55">
        <v>88200</v>
      </c>
      <c r="G71" s="55">
        <v>88200</v>
      </c>
      <c r="H71" s="8"/>
    </row>
    <row r="72" spans="1:8" ht="60.75" x14ac:dyDescent="0.25">
      <c r="A72" s="51" t="s">
        <v>7</v>
      </c>
      <c r="B72" s="52" t="s">
        <v>168</v>
      </c>
      <c r="C72" s="95" t="s">
        <v>170</v>
      </c>
      <c r="D72" s="54">
        <f>D73</f>
        <v>2808000</v>
      </c>
      <c r="E72" s="54">
        <f t="shared" ref="E72:G72" si="15">E73</f>
        <v>2808000</v>
      </c>
      <c r="F72" s="54">
        <f>F73</f>
        <v>468000</v>
      </c>
      <c r="G72" s="54">
        <f t="shared" si="15"/>
        <v>468000</v>
      </c>
      <c r="H72" s="8"/>
    </row>
    <row r="73" spans="1:8" ht="60.75" x14ac:dyDescent="0.25">
      <c r="A73" s="51" t="s">
        <v>7</v>
      </c>
      <c r="B73" s="52" t="s">
        <v>169</v>
      </c>
      <c r="C73" s="95" t="s">
        <v>171</v>
      </c>
      <c r="D73" s="54">
        <v>2808000</v>
      </c>
      <c r="E73" s="55">
        <v>2808000</v>
      </c>
      <c r="F73" s="55">
        <v>468000</v>
      </c>
      <c r="G73" s="55">
        <v>468000</v>
      </c>
      <c r="H73" s="8"/>
    </row>
    <row r="74" spans="1:8" ht="31.5" x14ac:dyDescent="0.25">
      <c r="A74" s="39" t="s">
        <v>7</v>
      </c>
      <c r="B74" s="40" t="s">
        <v>91</v>
      </c>
      <c r="C74" s="81" t="s">
        <v>72</v>
      </c>
      <c r="D74" s="42">
        <f>D75</f>
        <v>0</v>
      </c>
      <c r="E74" s="42">
        <f t="shared" ref="E74:G74" si="16">E75</f>
        <v>163000</v>
      </c>
      <c r="F74" s="42">
        <f t="shared" si="16"/>
        <v>28748.46</v>
      </c>
      <c r="G74" s="42">
        <f t="shared" si="16"/>
        <v>28748.46</v>
      </c>
      <c r="H74" s="8"/>
    </row>
    <row r="75" spans="1:8" ht="60.75" x14ac:dyDescent="0.25">
      <c r="A75" s="51" t="s">
        <v>7</v>
      </c>
      <c r="B75" s="52" t="s">
        <v>92</v>
      </c>
      <c r="C75" s="80" t="s">
        <v>73</v>
      </c>
      <c r="D75" s="54">
        <f>D76</f>
        <v>0</v>
      </c>
      <c r="E75" s="54">
        <f t="shared" ref="E75:G75" si="17">E76</f>
        <v>163000</v>
      </c>
      <c r="F75" s="54">
        <f t="shared" si="17"/>
        <v>28748.46</v>
      </c>
      <c r="G75" s="54">
        <f t="shared" si="17"/>
        <v>28748.46</v>
      </c>
      <c r="H75" s="8"/>
    </row>
    <row r="76" spans="1:8" ht="60.75" x14ac:dyDescent="0.25">
      <c r="A76" s="51" t="s">
        <v>7</v>
      </c>
      <c r="B76" s="52" t="s">
        <v>93</v>
      </c>
      <c r="C76" s="80" t="s">
        <v>74</v>
      </c>
      <c r="D76" s="54"/>
      <c r="E76" s="55">
        <v>163000</v>
      </c>
      <c r="F76" s="55">
        <v>28748.46</v>
      </c>
      <c r="G76" s="55">
        <v>28748.46</v>
      </c>
      <c r="H76" s="8"/>
    </row>
    <row r="77" spans="1:8" ht="15.75" x14ac:dyDescent="0.25">
      <c r="A77" s="39" t="s">
        <v>7</v>
      </c>
      <c r="B77" s="40" t="s">
        <v>94</v>
      </c>
      <c r="C77" s="81" t="s">
        <v>75</v>
      </c>
      <c r="D77" s="42">
        <f>D78+D82+D80</f>
        <v>21000763</v>
      </c>
      <c r="E77" s="42">
        <f t="shared" ref="E77:F77" si="18">E78+E82+E80</f>
        <v>21000763</v>
      </c>
      <c r="F77" s="42">
        <f t="shared" si="18"/>
        <v>378600</v>
      </c>
      <c r="G77" s="42">
        <f>G78+G82+G80</f>
        <v>378600</v>
      </c>
      <c r="H77" s="8"/>
    </row>
    <row r="78" spans="1:8" ht="107.25" customHeight="1" x14ac:dyDescent="0.25">
      <c r="A78" s="51" t="s">
        <v>7</v>
      </c>
      <c r="B78" s="93" t="s">
        <v>154</v>
      </c>
      <c r="C78" s="94" t="s">
        <v>155</v>
      </c>
      <c r="D78" s="54">
        <f>D79</f>
        <v>13259100</v>
      </c>
      <c r="E78" s="54">
        <f t="shared" ref="E78:G78" si="19">E79</f>
        <v>13259100</v>
      </c>
      <c r="F78" s="54">
        <f t="shared" si="19"/>
        <v>0</v>
      </c>
      <c r="G78" s="54">
        <f t="shared" si="19"/>
        <v>0</v>
      </c>
      <c r="H78" s="8"/>
    </row>
    <row r="79" spans="1:8" ht="124.5" customHeight="1" x14ac:dyDescent="0.25">
      <c r="A79" s="51" t="s">
        <v>7</v>
      </c>
      <c r="B79" s="93" t="s">
        <v>152</v>
      </c>
      <c r="C79" s="94" t="s">
        <v>153</v>
      </c>
      <c r="D79" s="55">
        <v>13259100</v>
      </c>
      <c r="E79" s="55">
        <v>13259100</v>
      </c>
      <c r="F79" s="55"/>
      <c r="G79" s="55"/>
      <c r="H79" s="8"/>
    </row>
    <row r="80" spans="1:8" ht="124.5" customHeight="1" x14ac:dyDescent="0.25">
      <c r="A80" s="51"/>
      <c r="B80" s="93" t="s">
        <v>156</v>
      </c>
      <c r="C80" s="94" t="s">
        <v>157</v>
      </c>
      <c r="D80" s="54">
        <f>D81</f>
        <v>0</v>
      </c>
      <c r="E80" s="55">
        <f>E81</f>
        <v>0</v>
      </c>
      <c r="F80" s="55">
        <f>F81</f>
        <v>0</v>
      </c>
      <c r="G80" s="55">
        <f>G81</f>
        <v>0</v>
      </c>
      <c r="H80" s="13"/>
    </row>
    <row r="81" spans="1:8" ht="124.5" customHeight="1" x14ac:dyDescent="0.25">
      <c r="A81" s="51"/>
      <c r="B81" s="93" t="s">
        <v>158</v>
      </c>
      <c r="C81" s="94" t="s">
        <v>159</v>
      </c>
      <c r="D81" s="55"/>
      <c r="E81" s="55"/>
      <c r="F81" s="55"/>
      <c r="G81" s="55"/>
      <c r="H81" s="13"/>
    </row>
    <row r="82" spans="1:8" ht="30.75" x14ac:dyDescent="0.25">
      <c r="A82" s="51" t="s">
        <v>7</v>
      </c>
      <c r="B82" s="52" t="s">
        <v>95</v>
      </c>
      <c r="C82" s="80" t="s">
        <v>76</v>
      </c>
      <c r="D82" s="54">
        <f>D83</f>
        <v>7741663</v>
      </c>
      <c r="E82" s="54">
        <f>E83</f>
        <v>7741663</v>
      </c>
      <c r="F82" s="54">
        <f t="shared" ref="F82:G82" si="20">F83</f>
        <v>378600</v>
      </c>
      <c r="G82" s="54">
        <f t="shared" si="20"/>
        <v>378600</v>
      </c>
      <c r="H82" s="8"/>
    </row>
    <row r="83" spans="1:8" ht="45.75" x14ac:dyDescent="0.25">
      <c r="A83" s="51" t="s">
        <v>7</v>
      </c>
      <c r="B83" s="52" t="s">
        <v>96</v>
      </c>
      <c r="C83" s="80" t="s">
        <v>77</v>
      </c>
      <c r="D83" s="54">
        <f>D84+D85+D86+D90+D87+D88+D89</f>
        <v>7741663</v>
      </c>
      <c r="E83" s="54">
        <f>E84+E85+E86+E90+E87+E88+E89</f>
        <v>7741663</v>
      </c>
      <c r="F83" s="54">
        <f>F84+F85+F86+F90+F87+F88+F89</f>
        <v>378600</v>
      </c>
      <c r="G83" s="54">
        <f>G84+G85+G86+G90+G87+G88+G89</f>
        <v>378600</v>
      </c>
      <c r="H83" s="8"/>
    </row>
    <row r="84" spans="1:8" ht="15.75" x14ac:dyDescent="0.25">
      <c r="A84" s="51"/>
      <c r="B84" s="52"/>
      <c r="C84" s="82" t="s">
        <v>145</v>
      </c>
      <c r="D84" s="54">
        <v>43500</v>
      </c>
      <c r="E84" s="55">
        <v>43500</v>
      </c>
      <c r="F84" s="55"/>
      <c r="G84" s="55"/>
      <c r="H84" s="8"/>
    </row>
    <row r="85" spans="1:8" ht="15.75" x14ac:dyDescent="0.25">
      <c r="A85" s="51"/>
      <c r="B85" s="52"/>
      <c r="C85" s="82" t="s">
        <v>160</v>
      </c>
      <c r="D85" s="54">
        <v>946163</v>
      </c>
      <c r="E85" s="55">
        <v>946163</v>
      </c>
      <c r="F85" s="55"/>
      <c r="G85" s="55"/>
      <c r="H85" s="8"/>
    </row>
    <row r="86" spans="1:8" ht="15.75" x14ac:dyDescent="0.25">
      <c r="A86" s="51"/>
      <c r="B86" s="52"/>
      <c r="C86" s="82" t="s">
        <v>164</v>
      </c>
      <c r="D86" s="54">
        <v>1672000</v>
      </c>
      <c r="E86" s="55">
        <v>1672000</v>
      </c>
      <c r="F86" s="55">
        <v>378600</v>
      </c>
      <c r="G86" s="55">
        <v>378600</v>
      </c>
      <c r="H86" s="8"/>
    </row>
    <row r="87" spans="1:8" ht="30.75" x14ac:dyDescent="0.25">
      <c r="A87" s="51"/>
      <c r="B87" s="52"/>
      <c r="C87" s="82" t="s">
        <v>175</v>
      </c>
      <c r="D87" s="55">
        <v>5000000</v>
      </c>
      <c r="E87" s="55">
        <v>5000000</v>
      </c>
      <c r="F87" s="55"/>
      <c r="G87" s="55"/>
      <c r="H87" s="13"/>
    </row>
    <row r="88" spans="1:8" ht="15.75" x14ac:dyDescent="0.25">
      <c r="A88" s="51"/>
      <c r="B88" s="52"/>
      <c r="C88" s="82" t="s">
        <v>177</v>
      </c>
      <c r="D88" s="55">
        <v>80000</v>
      </c>
      <c r="E88" s="55">
        <v>80000</v>
      </c>
      <c r="F88" s="55"/>
      <c r="G88" s="55"/>
      <c r="H88" s="13"/>
    </row>
    <row r="89" spans="1:8" ht="15.75" x14ac:dyDescent="0.25">
      <c r="A89" s="51"/>
      <c r="B89" s="52"/>
      <c r="C89" s="82"/>
      <c r="D89" s="55"/>
      <c r="E89" s="55"/>
      <c r="F89" s="55"/>
      <c r="G89" s="55"/>
      <c r="H89" s="13"/>
    </row>
    <row r="90" spans="1:8" ht="15.75" x14ac:dyDescent="0.25">
      <c r="A90" s="51"/>
      <c r="B90" s="52"/>
      <c r="C90" s="82"/>
      <c r="D90" s="54"/>
      <c r="E90" s="54"/>
      <c r="F90" s="55"/>
      <c r="G90" s="55"/>
      <c r="H90" s="8"/>
    </row>
    <row r="91" spans="1:8" ht="31.5" x14ac:dyDescent="0.25">
      <c r="A91" s="83" t="s">
        <v>7</v>
      </c>
      <c r="B91" s="84" t="s">
        <v>79</v>
      </c>
      <c r="C91" s="85" t="s">
        <v>78</v>
      </c>
      <c r="D91" s="86">
        <f t="shared" ref="D91" si="21">D92</f>
        <v>0</v>
      </c>
      <c r="E91" s="86">
        <f>E92</f>
        <v>200000</v>
      </c>
      <c r="F91" s="86">
        <f t="shared" ref="F91:G91" si="22">F92</f>
        <v>0</v>
      </c>
      <c r="G91" s="86">
        <f t="shared" si="22"/>
        <v>0</v>
      </c>
      <c r="H91" s="8"/>
    </row>
    <row r="92" spans="1:8" ht="30.75" x14ac:dyDescent="0.25">
      <c r="A92" s="47" t="s">
        <v>7</v>
      </c>
      <c r="B92" s="48" t="s">
        <v>97</v>
      </c>
      <c r="C92" s="79" t="s">
        <v>80</v>
      </c>
      <c r="D92" s="50">
        <f>D93+D94</f>
        <v>0</v>
      </c>
      <c r="E92" s="50">
        <f>E93+E94</f>
        <v>200000</v>
      </c>
      <c r="F92" s="50">
        <f t="shared" ref="F92:G92" si="23">F93+F94</f>
        <v>0</v>
      </c>
      <c r="G92" s="50">
        <f t="shared" si="23"/>
        <v>0</v>
      </c>
      <c r="H92" s="8"/>
    </row>
    <row r="93" spans="1:8" ht="60.75" x14ac:dyDescent="0.25">
      <c r="A93" s="51" t="s">
        <v>7</v>
      </c>
      <c r="B93" s="52" t="s">
        <v>98</v>
      </c>
      <c r="C93" s="80" t="s">
        <v>81</v>
      </c>
      <c r="D93" s="54"/>
      <c r="E93" s="55"/>
      <c r="F93" s="55"/>
      <c r="G93" s="55"/>
      <c r="H93" s="8"/>
    </row>
    <row r="94" spans="1:8" ht="30.75" x14ac:dyDescent="0.25">
      <c r="A94" s="51" t="s">
        <v>7</v>
      </c>
      <c r="B94" s="52" t="s">
        <v>99</v>
      </c>
      <c r="C94" s="80" t="s">
        <v>80</v>
      </c>
      <c r="D94" s="54"/>
      <c r="E94" s="55">
        <v>200000</v>
      </c>
      <c r="F94" s="55"/>
      <c r="G94" s="55"/>
      <c r="H94" s="13"/>
    </row>
    <row r="95" spans="1:8" ht="15.75" x14ac:dyDescent="0.25">
      <c r="A95" s="51"/>
      <c r="B95" s="40" t="s">
        <v>174</v>
      </c>
      <c r="C95" s="96"/>
      <c r="D95" s="42"/>
      <c r="E95" s="92"/>
      <c r="F95" s="92"/>
      <c r="G95" s="92"/>
      <c r="H95" s="13"/>
    </row>
    <row r="96" spans="1:8" ht="51.75" x14ac:dyDescent="0.25">
      <c r="A96" s="51"/>
      <c r="B96" s="88" t="s">
        <v>151</v>
      </c>
      <c r="C96" s="89" t="s">
        <v>148</v>
      </c>
      <c r="D96" s="42"/>
      <c r="E96" s="92">
        <f>E97</f>
        <v>0</v>
      </c>
      <c r="F96" s="92">
        <f>F97</f>
        <v>0</v>
      </c>
      <c r="G96" s="92">
        <f>G97</f>
        <v>0</v>
      </c>
      <c r="H96" s="13"/>
    </row>
    <row r="97" spans="1:8" ht="39" x14ac:dyDescent="0.25">
      <c r="A97" s="51" t="s">
        <v>7</v>
      </c>
      <c r="B97" s="90" t="s">
        <v>150</v>
      </c>
      <c r="C97" s="91" t="s">
        <v>149</v>
      </c>
      <c r="D97" s="54"/>
      <c r="E97" s="55"/>
      <c r="F97" s="55"/>
      <c r="G97" s="55"/>
      <c r="H97" s="8"/>
    </row>
    <row r="98" spans="1:8" ht="15.75" x14ac:dyDescent="0.25">
      <c r="A98" s="14"/>
      <c r="B98" s="14"/>
      <c r="C98" s="87"/>
      <c r="D98" s="87"/>
      <c r="E98" s="87"/>
      <c r="F98" s="87"/>
      <c r="G98" s="87"/>
      <c r="H98" s="4"/>
    </row>
    <row r="99" spans="1:8" ht="15.75" x14ac:dyDescent="0.25">
      <c r="A99" s="14"/>
      <c r="B99" s="14" t="s">
        <v>172</v>
      </c>
      <c r="C99" s="14"/>
      <c r="D99" s="14"/>
      <c r="E99" s="14" t="s">
        <v>173</v>
      </c>
      <c r="F99" s="14"/>
      <c r="G99" s="14"/>
    </row>
    <row r="100" spans="1:8" ht="15.75" x14ac:dyDescent="0.25">
      <c r="A100" s="14"/>
      <c r="B100" s="14"/>
      <c r="C100" s="14"/>
      <c r="D100" s="14"/>
      <c r="E100" s="14"/>
      <c r="F100" s="14"/>
      <c r="G100" s="14"/>
    </row>
    <row r="101" spans="1:8" ht="15.75" x14ac:dyDescent="0.25">
      <c r="A101" s="14"/>
      <c r="B101" s="14"/>
      <c r="C101" s="14"/>
      <c r="D101" s="14"/>
      <c r="E101" s="14"/>
      <c r="F101" s="14"/>
      <c r="G101" s="14"/>
    </row>
    <row r="102" spans="1:8" ht="15.75" x14ac:dyDescent="0.25">
      <c r="A102" s="14"/>
      <c r="B102" s="14" t="s">
        <v>101</v>
      </c>
      <c r="C102" s="14"/>
      <c r="D102" s="14"/>
      <c r="E102" s="14" t="s">
        <v>146</v>
      </c>
      <c r="F102" s="14"/>
      <c r="G102" s="14"/>
    </row>
  </sheetData>
  <mergeCells count="12">
    <mergeCell ref="C2:F2"/>
    <mergeCell ref="C8:G8"/>
    <mergeCell ref="C9:C11"/>
    <mergeCell ref="D9:D11"/>
    <mergeCell ref="E9:E11"/>
    <mergeCell ref="F9:F11"/>
    <mergeCell ref="G9:G11"/>
    <mergeCell ref="A9:A11"/>
    <mergeCell ref="B9:B11"/>
    <mergeCell ref="A6:B6"/>
    <mergeCell ref="A7:B7"/>
    <mergeCell ref="C3:E3"/>
  </mergeCells>
  <pageMargins left="0.59055118110236227" right="0.19685039370078741" top="0.19685039370078741" bottom="0" header="0.11811023622047245" footer="0"/>
  <pageSetup paperSize="9" scale="59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AFB906F0-2774-4B0F-BD40-37DF017663CD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Доходы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SEMIL-112-4\admin</dc:creator>
  <cp:lastModifiedBy>Пользователь</cp:lastModifiedBy>
  <cp:lastPrinted>2025-02-05T10:44:10Z</cp:lastPrinted>
  <dcterms:created xsi:type="dcterms:W3CDTF">2019-01-29T07:51:36Z</dcterms:created>
  <dcterms:modified xsi:type="dcterms:W3CDTF">2025-03-03T05:13:40Z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SV_0503117M_20160101.xlsx</vt:lpwstr>
  </property>
  <property fmtid="{D5CDD505-2E9C-101B-9397-08002B2CF9AE}" pid="3" name="Название отчета">
    <vt:lpwstr>SV_0503117M_20160101.xlsx</vt:lpwstr>
  </property>
  <property fmtid="{D5CDD505-2E9C-101B-9397-08002B2CF9AE}" pid="4" name="Версия клиента">
    <vt:lpwstr>18.2.6.28607</vt:lpwstr>
  </property>
  <property fmtid="{D5CDD505-2E9C-101B-9397-08002B2CF9AE}" pid="5" name="Версия базы">
    <vt:lpwstr>18.2.0.34012463</vt:lpwstr>
  </property>
  <property fmtid="{D5CDD505-2E9C-101B-9397-08002B2CF9AE}" pid="6" name="Тип сервера">
    <vt:lpwstr>MSSQL</vt:lpwstr>
  </property>
  <property fmtid="{D5CDD505-2E9C-101B-9397-08002B2CF9AE}" pid="7" name="Сервер">
    <vt:lpwstr>key</vt:lpwstr>
  </property>
  <property fmtid="{D5CDD505-2E9C-101B-9397-08002B2CF9AE}" pid="8" name="База">
    <vt:lpwstr>svod_smart</vt:lpwstr>
  </property>
  <property fmtid="{D5CDD505-2E9C-101B-9397-08002B2CF9AE}" pid="9" name="Пользователь">
    <vt:lpwstr>m0028d</vt:lpwstr>
  </property>
  <property fmtid="{D5CDD505-2E9C-101B-9397-08002B2CF9AE}" pid="10" name="Шаблон">
    <vt:lpwstr>SV_0503117M_20160101</vt:lpwstr>
  </property>
  <property fmtid="{D5CDD505-2E9C-101B-9397-08002B2CF9AE}" pid="11" name="Локальная база">
    <vt:lpwstr>используется</vt:lpwstr>
  </property>
</Properties>
</file>