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4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G13" i="2" l="1"/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<sst xmlns="http://schemas.openxmlformats.org/spreadsheetml/2006/main" count="251" uniqueCount="177">
  <si>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</si>
  <si>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</si>
  <si>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</si>
  <si>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</si>
  <si>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</si>
  <si>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</si>
  <si>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</si>
  <si>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</si>
  <si>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</si>
  <si>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</si>
  <si>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</si>
  <si>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</si>
  <si>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</si>
  <si>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</si>
  <si>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</si>
  <si>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</si>
  <si>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</si>
  <si>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</si>
  <si>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</si>
  <si>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</si>
  <si>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</si>
  <si>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</si>
  <si>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</si>
  <si>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</si>
  <si>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</si>
  <si>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</si>
  <si>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</si>
  <si>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</si>
  <si>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</si>
  <si>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</si>
  <si>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</si>
  <si>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</si>
  <si>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</si>
  <si>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</si>
  <si>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</si>
  <si>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</si>
  <si>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</si>
  <si>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</si>
  <si>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</si>
  <si>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</si>
  <si>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</si>
  <si>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</si>
  <si>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</si>
  <si>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</si>
  <si>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</si>
  <si>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</si>
  <si>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</si>
  <si>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</si>
  <si>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</si>
  <si>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</si>
  <si>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</si>
  <si>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</si>
  <si>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</si>
  <si>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</si>
  <si>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</si>
  <si>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</si>
  <si>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</si>
  <si>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</si>
  <si>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</si>
  <si>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</si>
  <si>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</si>
  <si>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</si>
  <si>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</si>
  <si>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</si>
  <si>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</si>
  <si>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</si>
  <si>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</si>
  <si>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</si>
  <si>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</si>
  <si>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</si>
  <si>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</si>
  <si>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</si>
  <si>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</si>
  <si>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</si>
  <si>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</si>
  <si>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</si>
  <si>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</si>
  <si>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</si>
  <si>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</si>
  <si>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</si>
  <si>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</si>
  <si>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</si>
  <si>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</si>
  <si>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</si>
  <si>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</si>
  <si>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</si>
  <si>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</si>
  <si>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</si>
  <si>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</si>
  <si>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</si>
  <si>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</si>
  <si>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</si>
  <si>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</si>
  <si>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</si>
  <si>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</si>
  <si>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</si>
  <si>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</si>
  <si>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</si>
  <si>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</si>
  <si>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</si>
  <si>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</si>
  <si>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</si>
  <si>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</si>
  <si>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</si>
  <si>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</si>
  <si>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</si>
  <si>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</si>
  <si>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</si>
  <si>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</si>
  <si>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</si>
  <si>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</si>
  <si>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</si>
  <si>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</si>
  <si>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</si>
  <si>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</si>
  <si>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</si>
  <si>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</si>
  <si>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</si>
  <si>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</si>
  <si>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</si>
  <si>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</si>
  <si>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</si>
  <si>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</si>
  <si>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</si>
  <si>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</si>
  <si>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</si>
  <si>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</si>
  <si>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</si>
  <si>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</si>
  <si>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</si>
  <si>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</si>
  <si>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</si>
  <si>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</si>
  <si>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</si>
  <si>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</si>
  <si>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</si>
  <si>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</si>
  <si>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</si>
  <si>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</si>
  <si>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</si>
  <si>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</si>
  <si>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</si>
  <si>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</si>
  <si>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</si>
  <si>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</si>
  <si>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</si>
  <si>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</si>
  <si>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</si>
  <si>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</si>
  <si>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</si>
  <si>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</si>
  <si>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</si>
  <si>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</si>
  <si>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</si>
  <si>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</si>
  <si>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</si>
  <si>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</si>
  <si>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</si>
  <si>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</si>
  <si>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</si>
  <si>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</si>
  <si>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</si>
  <si>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</si>
  <si>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</si>
  <si>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</si>
  <si>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</si>
  <si>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</si>
  <si>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</si>
  <si>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</si>
  <si>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</si>
  <si>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</si>
  <si>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</si>
  <si>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</si>
  <si>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</si>
  <si>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</si>
  <si>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на 01.04.2024 г.</t>
  </si>
  <si>
    <t>000 20805000100000150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</si>
</sst>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topLeftCell="A13" zoomScaleNormal="100" zoomScaleSheetLayoutView="100" workbookViewId="0">
      <selection activeCell="D80" sqref="D80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175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16589048.67</v>
      </c>
      <c r="E13" s="33">
        <f t="shared" ref="E13:F13" si="0">E15+E67+E96</f>
        <v>22167048.670000002</v>
      </c>
      <c r="F13" s="33">
        <f t="shared" si="0"/>
        <v>2528300</v>
      </c>
      <c r="G13" s="33">
        <f>G15+G67+G96+G95</f>
        <v>3779775.6100000003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5242000</v>
      </c>
      <c r="F15" s="42">
        <f>F16+F21+F24+F35+F49+F58+F62</f>
        <v>0</v>
      </c>
      <c r="G15" s="42">
        <f>G16+G21+G24+G35+G49+G58+G62</f>
        <v>1218195.7600000002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36379.81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36379.81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35559.53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813.08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7.2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4934000</v>
      </c>
      <c r="F24" s="46">
        <f>F25+F27</f>
        <v>0</v>
      </c>
      <c r="G24" s="46">
        <f>G25+G27</f>
        <v>1090018.6500000001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11076.85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11076.85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4693000</v>
      </c>
      <c r="F27" s="59">
        <f>F28+F30</f>
        <v>0</v>
      </c>
      <c r="G27" s="59">
        <f>G28+G30</f>
        <v>1078941.8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3601000</v>
      </c>
      <c r="F28" s="54">
        <f>F29</f>
        <v>0</v>
      </c>
      <c r="G28" s="54">
        <f>G29</f>
        <v>1018932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3601000</v>
      </c>
      <c r="F29" s="54"/>
      <c r="G29" s="54">
        <v>1018932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60009.8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60009.8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0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0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0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/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16589048.67</v>
      </c>
      <c r="E67" s="42">
        <f>E68+E91</f>
        <v>16925048.670000002</v>
      </c>
      <c r="F67" s="42">
        <f t="shared" ref="F67:G67" si="11">F68+F91</f>
        <v>2528300</v>
      </c>
      <c r="G67" s="42">
        <f t="shared" si="11"/>
        <v>2562299.6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16589048.67</v>
      </c>
      <c r="E68" s="42">
        <f t="shared" ref="E68:G68" si="12">E69+E74+E77</f>
        <v>16725048.67</v>
      </c>
      <c r="F68" s="42">
        <f t="shared" si="12"/>
        <v>2528300</v>
      </c>
      <c r="G68" s="42">
        <f t="shared" si="12"/>
        <v>2562299.6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847800</v>
      </c>
      <c r="G69" s="42">
        <f t="shared" si="13"/>
        <v>847800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125400</v>
      </c>
      <c r="G70" s="54">
        <f t="shared" si="14"/>
        <v>125400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125400</v>
      </c>
      <c r="G71" s="55">
        <v>125400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722400</v>
      </c>
      <c r="G72" s="54">
        <f t="shared" si="15"/>
        <v>722400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722400</v>
      </c>
      <c r="G73" s="55">
        <v>722400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33999.599999999999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33999.599999999999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33999.599999999999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13918048.67</v>
      </c>
      <c r="E77" s="42">
        <f t="shared" ref="E77:F77" si="18">E78+E82+E80</f>
        <v>13918048.67</v>
      </c>
      <c r="F77" s="42">
        <f t="shared" si="18"/>
        <v>1680500</v>
      </c>
      <c r="G77" s="42">
        <f>G78+G82+G80</f>
        <v>1680500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11762620</v>
      </c>
      <c r="E78" s="54">
        <f t="shared" ref="E78:G78" si="19">E79</f>
        <v>11762620</v>
      </c>
      <c r="F78" s="54">
        <f t="shared" si="19"/>
        <v>1196000</v>
      </c>
      <c r="G78" s="54">
        <f t="shared" si="19"/>
        <v>1196000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11762620</v>
      </c>
      <c r="E79" s="55">
        <v>11762620</v>
      </c>
      <c r="F79" s="55">
        <v>1196000</v>
      </c>
      <c r="G79" s="55">
        <v>1196000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2155428.67</v>
      </c>
      <c r="E82" s="54">
        <f>E83</f>
        <v>2155428.67</v>
      </c>
      <c r="F82" s="54">
        <f t="shared" ref="F82:G82" si="20">F83</f>
        <v>484500</v>
      </c>
      <c r="G82" s="54">
        <f t="shared" si="20"/>
        <v>484500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2155428.67</v>
      </c>
      <c r="E83" s="54">
        <f>E84+E85+E86+E90+E87+E88+E89</f>
        <v>2155428.67</v>
      </c>
      <c r="F83" s="54">
        <f>F84+F85+F86+F90+F87+F88+F89</f>
        <v>484500</v>
      </c>
      <c r="G83" s="54">
        <f>G84+G85+G86+G90+G87+G88+G89</f>
        <v>484500</v>
      </c>
      <c r="H83" s="8"/>
    </row>
    <row r="84" spans="1:8" ht="15.75" x14ac:dyDescent="0.25">
      <c r="A84" s="51"/>
      <c r="B84" s="52"/>
      <c r="C84" s="82" t="s">
        <v>145</v>
      </c>
      <c r="D84" s="54">
        <v>13300</v>
      </c>
      <c r="E84" s="55">
        <v>13300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484500</v>
      </c>
      <c r="G86" s="55">
        <v>484500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/>
      <c r="G87" s="55"/>
      <c r="H87" s="13"/>
    </row>
    <row r="88" spans="1:8" ht="15.75" x14ac:dyDescent="0.25">
      <c r="A88" s="51"/>
      <c r="B88" s="52"/>
      <c r="C88" s="82"/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/>
      <c r="H94" s="13"/>
    </row>
    <row r="95" spans="1:8" ht="15.75" x14ac:dyDescent="0.25">
      <c r="A95" s="51"/>
      <c r="B95" s="40" t="s">
        <v>176</v>
      </c>
      <c r="C95" s="96"/>
      <c r="D95" s="42"/>
      <c r="E95" s="92"/>
      <c r="F95" s="92"/>
      <c r="G95" s="92">
        <v>-719.75</v>
      </c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2024-04-03T05:32:15Z</cp:lastPrinted>
  <dcterms:created xsi:type="dcterms:W3CDTF">2019-01-29T07:51:36Z</dcterms:created>
  <dcterms:modified xsi:type="dcterms:W3CDTF">2024-04-03T05:32:24Z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