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5\Месячный отч на 1.04.2025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G32" i="2" l="1"/>
  <c r="F83" i="2" l="1"/>
  <c r="F72" i="2" l="1"/>
  <c r="D72" i="2" l="1"/>
  <c r="E72" i="2"/>
  <c r="F70" i="2" l="1"/>
  <c r="G72" i="2" l="1"/>
  <c r="G28" i="2" l="1"/>
  <c r="D83" i="2" l="1"/>
  <c r="E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<sst xmlns="http://schemas.openxmlformats.org/spreadsheetml/2006/main" count="252" uniqueCount="178">
  <si>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</si>
  <si>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</si>
  <si>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</si>
  <si>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</si>
  <si>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</si>
  <si>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</si>
  <si>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</si>
  <si>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</si>
  <si>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</si>
  <si>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</si>
  <si>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</si>
  <si>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</si>
  <si>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</si>
  <si>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</si>
  <si>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</si>
  <si>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</si>
  <si>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</si>
  <si>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</si>
  <si>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</si>
  <si>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</si>
  <si>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</si>
  <si>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</si>
  <si>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</si>
  <si>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</si>
  <si>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</si>
  <si>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</si>
  <si>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</si>
  <si>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</si>
  <si>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</si>
  <si>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</si>
  <si>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</si>
  <si>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</si>
  <si>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</si>
  <si>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</si>
  <si>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</si>
  <si>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</si>
  <si>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</si>
  <si>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</si>
  <si>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</si>
  <si>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</si>
  <si>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</si>
  <si>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</si>
  <si>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</si>
  <si>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</si>
  <si>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</si>
  <si>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</si>
  <si>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</si>
  <si>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</si>
  <si>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</si>
  <si>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</si>
  <si>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</si>
  <si>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</si>
  <si>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</si>
  <si>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</si>
  <si>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</si>
  <si>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</si>
  <si>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</si>
  <si>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</si>
  <si>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</si>
  <si>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</si>
  <si>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</si>
  <si>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</si>
  <si>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</si>
  <si>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</si>
  <si>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</si>
  <si>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</si>
  <si>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</si>
  <si>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</si>
  <si>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</si>
  <si>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</si>
  <si>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</si>
  <si>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</si>
  <si>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</si>
  <si>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</si>
  <si>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</si>
  <si>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</si>
  <si>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</si>
  <si>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</si>
  <si>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</si>
  <si>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</si>
  <si>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</si>
  <si>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</si>
  <si>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</si>
  <si>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</si>
  <si>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</si>
  <si>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</si>
  <si>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</si>
  <si>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</si>
  <si>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</si>
  <si>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</si>
  <si>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</si>
  <si>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</si>
  <si>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</si>
  <si>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</si>
  <si>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</si>
  <si>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</si>
  <si>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</si>
  <si>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</si>
  <si>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</si>
  <si>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</si>
  <si>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</si>
  <si>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</si>
  <si>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</si>
  <si>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</si>
  <si>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</si>
  <si>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</si>
  <si>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</si>
  <si>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</si>
  <si>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</si>
  <si>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</si>
  <si>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</si>
  <si>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</si>
  <si>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</si>
  <si>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</si>
  <si>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</si>
  <si>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</si>
  <si>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</si>
  <si>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</si>
  <si>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</si>
  <si>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</si>
  <si>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</si>
  <si>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</si>
  <si>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</si>
  <si>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</si>
  <si>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</si>
  <si>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</si>
  <si>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</si>
  <si>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</si>
  <si>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</si>
  <si>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</si>
  <si>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</si>
  <si>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</si>
  <si>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</si>
  <si>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</si>
  <si>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</si>
  <si>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</si>
  <si>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</si>
  <si>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</si>
  <si>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</si>
  <si>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</si>
  <si>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</si>
  <si>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</si>
  <si>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</si>
  <si>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</si>
  <si>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</si>
  <si>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</si>
  <si>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</si>
  <si>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</si>
  <si>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</si>
  <si>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</si>
  <si>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</si>
  <si>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</si>
  <si>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</si>
  <si>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</si>
  <si>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</si>
  <si>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</si>
  <si>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</si>
  <si>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</si>
  <si>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</si>
  <si>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</si>
  <si>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</si>
  <si>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</si>
  <si>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</si>
  <si>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</si>
  <si>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</si>
  <si>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</si>
  <si>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</si>
  <si>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</si>
  <si>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</si>
  <si>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</si>
  <si>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</si>
  <si>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</si>
  <si>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</si>
  <si>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</si>
  <si>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000 20805000100000150</t>
  </si>
  <si>
    <t>Раздельное накопление тветрдых коммун.отходов</t>
  </si>
  <si>
    <t>Приобретение ноутбука для ДК</t>
  </si>
  <si>
    <t>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</si>
</sst>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Normal="100" zoomScaleSheetLayoutView="100" workbookViewId="0">
      <selection activeCell="G13" sqref="G13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4" t="s">
        <v>82</v>
      </c>
      <c r="D2" s="105"/>
      <c r="E2" s="105"/>
      <c r="F2" s="105"/>
      <c r="G2" s="15"/>
      <c r="H2" s="3"/>
    </row>
    <row r="3" spans="1:8" ht="15.75" x14ac:dyDescent="0.25">
      <c r="A3" s="14"/>
      <c r="B3" s="14"/>
      <c r="C3" s="103" t="s">
        <v>177</v>
      </c>
      <c r="D3" s="103"/>
      <c r="E3" s="103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2" t="s">
        <v>83</v>
      </c>
      <c r="B6" s="102"/>
      <c r="C6" s="22" t="s">
        <v>147</v>
      </c>
      <c r="D6" s="22"/>
      <c r="E6" s="23"/>
      <c r="F6" s="24"/>
      <c r="G6" s="20"/>
    </row>
    <row r="7" spans="1:8" ht="15.75" x14ac:dyDescent="0.25">
      <c r="A7" s="102" t="s">
        <v>0</v>
      </c>
      <c r="B7" s="102"/>
      <c r="C7" s="22"/>
      <c r="D7" s="22"/>
      <c r="E7" s="23"/>
      <c r="F7" s="25"/>
      <c r="G7" s="20"/>
    </row>
    <row r="8" spans="1:8" ht="15.75" x14ac:dyDescent="0.25">
      <c r="A8" s="14"/>
      <c r="B8" s="14"/>
      <c r="C8" s="106" t="s">
        <v>100</v>
      </c>
      <c r="D8" s="107"/>
      <c r="E8" s="107"/>
      <c r="F8" s="107"/>
      <c r="G8" s="107"/>
      <c r="H8" s="5"/>
    </row>
    <row r="9" spans="1:8" x14ac:dyDescent="0.25">
      <c r="A9" s="97" t="s">
        <v>2</v>
      </c>
      <c r="B9" s="99" t="s">
        <v>3</v>
      </c>
      <c r="C9" s="108" t="s">
        <v>1</v>
      </c>
      <c r="D9" s="99" t="s">
        <v>84</v>
      </c>
      <c r="E9" s="110" t="s">
        <v>102</v>
      </c>
      <c r="F9" s="99" t="s">
        <v>85</v>
      </c>
      <c r="G9" s="110" t="s">
        <v>86</v>
      </c>
      <c r="H9" s="6"/>
    </row>
    <row r="10" spans="1:8" x14ac:dyDescent="0.25">
      <c r="A10" s="98"/>
      <c r="B10" s="100"/>
      <c r="C10" s="109"/>
      <c r="D10" s="100"/>
      <c r="E10" s="111"/>
      <c r="F10" s="100"/>
      <c r="G10" s="111"/>
      <c r="H10" s="7"/>
    </row>
    <row r="11" spans="1:8" x14ac:dyDescent="0.25">
      <c r="A11" s="98"/>
      <c r="B11" s="101"/>
      <c r="C11" s="109"/>
      <c r="D11" s="101"/>
      <c r="E11" s="111"/>
      <c r="F11" s="101"/>
      <c r="G11" s="111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25138428.130000003</v>
      </c>
      <c r="E13" s="33">
        <f t="shared" ref="E13:F13" si="0">E15+E67+E96</f>
        <v>31276428.130000003</v>
      </c>
      <c r="F13" s="33">
        <f t="shared" si="0"/>
        <v>1520200</v>
      </c>
      <c r="G13" s="33">
        <f>G15+G67+G96+G95</f>
        <v>3698425.7800000003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5775000</v>
      </c>
      <c r="F15" s="42">
        <f>F16+F21+F24+F35+F49+F58+F62</f>
        <v>0</v>
      </c>
      <c r="G15" s="42">
        <f>G16+G21+G24+G35+G49+G58+G62</f>
        <v>2037525.78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167000</v>
      </c>
      <c r="F16" s="46">
        <f>F17</f>
        <v>0</v>
      </c>
      <c r="G16" s="46">
        <f>G17</f>
        <v>35811.93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167000</v>
      </c>
      <c r="F17" s="50">
        <f>F18+F19+F20</f>
        <v>0</v>
      </c>
      <c r="G17" s="50">
        <f>G18+G19+G20</f>
        <v>35811.93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166000</v>
      </c>
      <c r="F18" s="54"/>
      <c r="G18" s="54">
        <v>35776.14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10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25.79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107607.6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107607.6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>
        <v>107607.6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5376000</v>
      </c>
      <c r="F24" s="46">
        <f>F25+F27</f>
        <v>0</v>
      </c>
      <c r="G24" s="46">
        <f>G25+G27</f>
        <v>1888149.37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260000</v>
      </c>
      <c r="F25" s="59">
        <f>F26</f>
        <v>0</v>
      </c>
      <c r="G25" s="59">
        <f>G26</f>
        <v>7693.3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260000</v>
      </c>
      <c r="F26" s="54"/>
      <c r="G26" s="54">
        <v>7693.3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5116000</v>
      </c>
      <c r="F27" s="59">
        <f>F28+F30</f>
        <v>0</v>
      </c>
      <c r="G27" s="59">
        <f>G28+G30</f>
        <v>1880456.07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3910000</v>
      </c>
      <c r="F28" s="54">
        <f>F29</f>
        <v>0</v>
      </c>
      <c r="G28" s="54">
        <f>G29</f>
        <v>1799512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3910000</v>
      </c>
      <c r="F29" s="54"/>
      <c r="G29" s="54">
        <v>1799512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1206000</v>
      </c>
      <c r="F30" s="54">
        <f>F31</f>
        <v>0</v>
      </c>
      <c r="G30" s="54">
        <f>G31</f>
        <v>80944.070000000007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1206000</v>
      </c>
      <c r="F31" s="55"/>
      <c r="G31" s="55">
        <v>80944.070000000007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>
        <f t="shared" si="2"/>
        <v>0</v>
      </c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74000</v>
      </c>
      <c r="F35" s="46">
        <f>F39+F36</f>
        <v>0</v>
      </c>
      <c r="G35" s="46">
        <f>G39+G36</f>
        <v>5956.88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74000</v>
      </c>
      <c r="F36" s="59">
        <f t="shared" si="3"/>
        <v>0</v>
      </c>
      <c r="G36" s="59">
        <f t="shared" si="3"/>
        <v>5956.88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74000</v>
      </c>
      <c r="F37" s="72">
        <f t="shared" si="3"/>
        <v>0</v>
      </c>
      <c r="G37" s="72">
        <f t="shared" si="3"/>
        <v>5956.88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74000</v>
      </c>
      <c r="F38" s="42"/>
      <c r="G38" s="72">
        <v>5956.88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25138428.130000003</v>
      </c>
      <c r="E67" s="42">
        <f>E68+E91</f>
        <v>25501428.130000003</v>
      </c>
      <c r="F67" s="42">
        <f t="shared" ref="F67:G67" si="11">F68+F91</f>
        <v>1520200</v>
      </c>
      <c r="G67" s="42">
        <f t="shared" si="11"/>
        <v>1660900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25138428.130000003</v>
      </c>
      <c r="E68" s="42">
        <f t="shared" ref="E68:G68" si="12">E69+E74+E77</f>
        <v>25301428.130000003</v>
      </c>
      <c r="F68" s="42">
        <f t="shared" si="12"/>
        <v>1520200</v>
      </c>
      <c r="G68" s="42">
        <f t="shared" si="12"/>
        <v>1560900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3337000</v>
      </c>
      <c r="E69" s="42">
        <f t="shared" ref="E69:G69" si="13">E70+E72</f>
        <v>3337000</v>
      </c>
      <c r="F69" s="42">
        <f t="shared" si="13"/>
        <v>834300</v>
      </c>
      <c r="G69" s="42">
        <f t="shared" si="13"/>
        <v>834300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529000</v>
      </c>
      <c r="E70" s="54">
        <f t="shared" ref="E70:G70" si="14">E71</f>
        <v>529000</v>
      </c>
      <c r="F70" s="54">
        <f>F71</f>
        <v>132300</v>
      </c>
      <c r="G70" s="54">
        <f t="shared" si="14"/>
        <v>132300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529000</v>
      </c>
      <c r="E71" s="55">
        <v>529000</v>
      </c>
      <c r="F71" s="55">
        <v>132300</v>
      </c>
      <c r="G71" s="55">
        <v>132300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2808000</v>
      </c>
      <c r="E72" s="54">
        <f t="shared" ref="E72:G72" si="15">E73</f>
        <v>2808000</v>
      </c>
      <c r="F72" s="54">
        <f>F73</f>
        <v>702000</v>
      </c>
      <c r="G72" s="54">
        <f t="shared" si="15"/>
        <v>702000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2808000</v>
      </c>
      <c r="E73" s="55">
        <v>2808000</v>
      </c>
      <c r="F73" s="55">
        <v>702000</v>
      </c>
      <c r="G73" s="55">
        <v>702000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163000</v>
      </c>
      <c r="F74" s="42">
        <f t="shared" si="16"/>
        <v>0</v>
      </c>
      <c r="G74" s="42">
        <f t="shared" si="16"/>
        <v>40700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163000</v>
      </c>
      <c r="F75" s="54">
        <f t="shared" si="17"/>
        <v>0</v>
      </c>
      <c r="G75" s="54">
        <f t="shared" si="17"/>
        <v>40700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163000</v>
      </c>
      <c r="F76" s="55"/>
      <c r="G76" s="55">
        <v>40700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21801428.130000003</v>
      </c>
      <c r="E77" s="42">
        <f t="shared" ref="E77:F77" si="18">E78+E82+E80</f>
        <v>21801428.130000003</v>
      </c>
      <c r="F77" s="42">
        <f t="shared" si="18"/>
        <v>685900</v>
      </c>
      <c r="G77" s="42">
        <f>G78+G82+G80</f>
        <v>685900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13614765.130000001</v>
      </c>
      <c r="E78" s="54">
        <f t="shared" ref="E78:G78" si="19">E79</f>
        <v>13614765.130000001</v>
      </c>
      <c r="F78" s="54">
        <f t="shared" si="19"/>
        <v>88000</v>
      </c>
      <c r="G78" s="54">
        <f t="shared" si="19"/>
        <v>88000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13614765.130000001</v>
      </c>
      <c r="E79" s="55">
        <v>13614765.130000001</v>
      </c>
      <c r="F79" s="55">
        <v>88000</v>
      </c>
      <c r="G79" s="55">
        <v>88000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8186663</v>
      </c>
      <c r="E82" s="54">
        <f>E83</f>
        <v>8186663</v>
      </c>
      <c r="F82" s="54">
        <f t="shared" ref="F82:G82" si="20">F83</f>
        <v>597900</v>
      </c>
      <c r="G82" s="54">
        <f t="shared" si="20"/>
        <v>597900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8186663</v>
      </c>
      <c r="E83" s="54">
        <f>E84+E85+E86+E90+E87+E88+E89</f>
        <v>8186663</v>
      </c>
      <c r="F83" s="54">
        <f>F84+F85+F86+F90+F87+F88+F89</f>
        <v>597900</v>
      </c>
      <c r="G83" s="54">
        <f>G84+G85+G86+G90+G87+G88+G89</f>
        <v>597900</v>
      </c>
      <c r="H83" s="8"/>
    </row>
    <row r="84" spans="1:8" ht="15.75" x14ac:dyDescent="0.25">
      <c r="A84" s="51"/>
      <c r="B84" s="52"/>
      <c r="C84" s="82" t="s">
        <v>145</v>
      </c>
      <c r="D84" s="54">
        <v>43500</v>
      </c>
      <c r="E84" s="55">
        <v>43500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946163</v>
      </c>
      <c r="E85" s="55">
        <v>946163</v>
      </c>
      <c r="F85" s="55"/>
      <c r="G85" s="55"/>
      <c r="H85" s="8"/>
    </row>
    <row r="86" spans="1:8" ht="15.75" x14ac:dyDescent="0.25">
      <c r="A86" s="51"/>
      <c r="B86" s="52"/>
      <c r="C86" s="82" t="s">
        <v>164</v>
      </c>
      <c r="D86" s="54">
        <v>2117000</v>
      </c>
      <c r="E86" s="55">
        <v>2117000</v>
      </c>
      <c r="F86" s="55">
        <v>517900</v>
      </c>
      <c r="G86" s="55">
        <v>517900</v>
      </c>
      <c r="H86" s="8"/>
    </row>
    <row r="87" spans="1:8" ht="30.75" x14ac:dyDescent="0.25">
      <c r="A87" s="51"/>
      <c r="B87" s="52"/>
      <c r="C87" s="82" t="s">
        <v>175</v>
      </c>
      <c r="D87" s="55">
        <v>5000000</v>
      </c>
      <c r="E87" s="55">
        <v>5000000</v>
      </c>
      <c r="F87" s="55"/>
      <c r="G87" s="55"/>
      <c r="H87" s="13"/>
    </row>
    <row r="88" spans="1:8" ht="15.75" x14ac:dyDescent="0.25">
      <c r="A88" s="51"/>
      <c r="B88" s="52"/>
      <c r="C88" s="82" t="s">
        <v>176</v>
      </c>
      <c r="D88" s="55">
        <v>80000</v>
      </c>
      <c r="E88" s="55">
        <v>80000</v>
      </c>
      <c r="F88" s="55">
        <v>80000</v>
      </c>
      <c r="G88" s="55">
        <v>80000</v>
      </c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100000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100000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>
        <v>100000</v>
      </c>
      <c r="H94" s="13"/>
    </row>
    <row r="95" spans="1:8" ht="15.75" x14ac:dyDescent="0.25">
      <c r="A95" s="51"/>
      <c r="B95" s="40" t="s">
        <v>174</v>
      </c>
      <c r="C95" s="96"/>
      <c r="D95" s="42"/>
      <c r="E95" s="92"/>
      <c r="F95" s="92"/>
      <c r="G95" s="92"/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2025-03-18T05:40:46Z</cp:lastPrinted>
  <dcterms:created xsi:type="dcterms:W3CDTF">2019-01-29T07:51:36Z</dcterms:created>
  <dcterms:modified xsi:type="dcterms:W3CDTF">2025-04-03T16:08:42Z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