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5\Месячный отч на 1.06.2025\"/>
    </mc:Choice>
  </mc:AlternateContent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Лист1!$A$1:$K$35</definedName>
  </definedNames>
  <calcPr calcId="162913" refMode="R1C1"/>
</workbook>
</file>

<file path=xl/calcChain.xml><?xml version="1.0" encoding="utf-8"?>
<calcChain xmlns="http://schemas.openxmlformats.org/spreadsheetml/2006/main">
  <c r="E23" i="1" l="1"/>
  <c r="J31" i="1" l="1"/>
  <c r="I31" i="1"/>
  <c r="J12" i="1" l="1"/>
  <c r="H23" i="1" l="1"/>
  <c r="G23" i="1"/>
  <c r="F23" i="1"/>
  <c r="D23" i="1"/>
  <c r="C23" i="1"/>
  <c r="I12" i="1" l="1"/>
  <c r="J21" i="1" l="1"/>
  <c r="E10" i="1" l="1"/>
  <c r="J25" i="1" l="1"/>
  <c r="J20" i="1" l="1"/>
  <c r="J26" i="1" l="1"/>
  <c r="I21" i="1"/>
  <c r="I20" i="1"/>
  <c r="G10" i="1"/>
  <c r="J28" i="1" l="1"/>
  <c r="I28" i="1"/>
  <c r="H15" i="1" l="1"/>
  <c r="H10" i="1" s="1"/>
  <c r="F10" i="1" l="1"/>
  <c r="D10" i="1"/>
  <c r="C10" i="1"/>
  <c r="E34" i="1"/>
  <c r="J29" i="1" l="1"/>
  <c r="I29" i="1" l="1"/>
  <c r="J22" i="1" l="1"/>
  <c r="I22" i="1"/>
  <c r="J14" i="1" l="1"/>
  <c r="J15" i="1"/>
  <c r="J17" i="1"/>
  <c r="J18" i="1"/>
  <c r="J19" i="1"/>
  <c r="I14" i="1"/>
  <c r="I15" i="1"/>
  <c r="I17" i="1"/>
  <c r="I18" i="1"/>
  <c r="I19" i="1"/>
  <c r="I26" i="1"/>
  <c r="I33" i="1"/>
  <c r="I32" i="1"/>
  <c r="J30" i="1"/>
  <c r="J23" i="1" s="1"/>
  <c r="I30" i="1"/>
  <c r="I25" i="1"/>
  <c r="J32" i="1"/>
  <c r="I23" i="1" l="1"/>
  <c r="J10" i="1"/>
  <c r="I10" i="1"/>
  <c r="J33" i="1"/>
  <c r="C34" i="1"/>
  <c r="F34" i="1"/>
  <c r="G34" i="1"/>
  <c r="I34" i="1" s="1"/>
  <c r="D34" i="1"/>
  <c r="J34" i="1" l="1"/>
  <c r="H34" i="1"/>
</calcChain>
</file>

<file path=xl/sharedStrings.xml><?xml version="1.0" encoding="utf-8"?>
<sst xmlns="http://schemas.openxmlformats.org/spreadsheetml/2006/main" count="56" uniqueCount="49">
  <si>
    <t>наименование программы</t>
  </si>
  <si>
    <t>источники финансирования</t>
  </si>
  <si>
    <t>федеральный  бюджет</t>
  </si>
  <si>
    <t>всего</t>
  </si>
  <si>
    <t>план</t>
  </si>
  <si>
    <t>факт</t>
  </si>
  <si>
    <t>РЗ ПР</t>
  </si>
  <si>
    <t>Расшифровка расходов по  региональным и муниципальным  целевым программам</t>
  </si>
  <si>
    <t>местный                         бюджет</t>
  </si>
  <si>
    <t>Приложение к  месячному  отчету</t>
  </si>
  <si>
    <t>областной          бюджет</t>
  </si>
  <si>
    <t xml:space="preserve">           </t>
  </si>
  <si>
    <t>0801</t>
  </si>
  <si>
    <t>0503</t>
  </si>
  <si>
    <t>0104</t>
  </si>
  <si>
    <t>0203</t>
  </si>
  <si>
    <t>1.2. Национальная оборона</t>
  </si>
  <si>
    <t>1.3. Организация и осуществление мероприятий в сфере ГО и ЧС, обеспечение первичных мер пожарной безопасности на территории Новосильского сельского поселения</t>
  </si>
  <si>
    <t>0309</t>
  </si>
  <si>
    <t>1001</t>
  </si>
  <si>
    <t xml:space="preserve"> 1.1. Органы управления</t>
  </si>
  <si>
    <t xml:space="preserve">2. МП"Организация предоставления населению жилищно-коммунальных услуг, благоустройство и охрана окружающей среды"  </t>
  </si>
  <si>
    <t>2.1. Организация в границах поселения электро- тепло газо и водоснабжения населения Новосильского сельского поселения</t>
  </si>
  <si>
    <t>0502</t>
  </si>
  <si>
    <t>2.2. Благоустройство территории Новосильского сельского поселения</t>
  </si>
  <si>
    <t>3. МП "Развитие транспортной системы"</t>
  </si>
  <si>
    <t>0409</t>
  </si>
  <si>
    <t>4. МП "Развитие культуры"</t>
  </si>
  <si>
    <t xml:space="preserve">1. МП "Муниципальное управление"                              </t>
  </si>
  <si>
    <t>ИТОГО по программам</t>
  </si>
  <si>
    <t>1301</t>
  </si>
  <si>
    <t>2.2.1 Общественные оплачиваемые работы</t>
  </si>
  <si>
    <t>1.6 Доплата к пенсии</t>
  </si>
  <si>
    <t>в т.ч. Уличное освещение</t>
  </si>
  <si>
    <t>0401</t>
  </si>
  <si>
    <t>1003</t>
  </si>
  <si>
    <t>1.10 Обслуживание государственного и внуиреннего муниципального долга</t>
  </si>
  <si>
    <t>1.9 Проведение выборов и референдумов</t>
  </si>
  <si>
    <t>0107</t>
  </si>
  <si>
    <t>1.10 Иные межбюджетные трансферты</t>
  </si>
  <si>
    <t>0412</t>
  </si>
  <si>
    <t>1.8 Проведение выборов</t>
  </si>
  <si>
    <t>1.7 Иные межбюджетные трансферты</t>
  </si>
  <si>
    <t>0113</t>
  </si>
  <si>
    <t>2.3. «Развитие систем теплоснабжения, водоснабжения и водоотведения Новосильского сельского поселения  Семилукского муниципального района» в т.ч                                               2.3.1. другие вопросы в области жилищно-коммунального хозяйства</t>
  </si>
  <si>
    <t>0505</t>
  </si>
  <si>
    <t>2.4. Охрана окружающей среды</t>
  </si>
  <si>
    <t>0605</t>
  </si>
  <si>
    <t>по Новосильскому    сельскому поселению  на 01.06.2025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</si>
</sst>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2" fontId="4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6" fillId="0" borderId="0" xfId="0" applyFont="1"/>
    <xf numFmtId="0" fontId="2" fillId="0" borderId="4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right" wrapText="1"/>
    </xf>
    <xf numFmtId="2" fontId="4" fillId="0" borderId="3" xfId="0" applyNumberFormat="1" applyFont="1" applyBorder="1" applyAlignment="1">
      <alignment horizontal="center" wrapText="1"/>
    </xf>
    <xf numFmtId="2" fontId="4" fillId="0" borderId="4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h\Documents\&#1052;&#1045;&#1057;&#1071;&#1063;&#1053;&#1067;&#1045;%20&#1054;&#1058;&#1063;&#1045;&#1058;&#1067;\&#1054;&#1090;&#1095;&#1077;&#1090;&#1099;%202019\&#1052;&#1077;&#1089;&#1103;&#1095;&#1085;&#1099;&#1081;%20&#1086;&#1090;&#1095;%20&#1085;&#1072;%201.05.2019\&#1056;&#1072;&#1089;&#1093;&#1086;&#1076;&#1099;%20&#1085;&#1072;%2001.08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Лист1"/>
    </sheetNames>
    <sheetDataSet>
      <sheetData sheetId="0">
        <row r="9">
          <cell r="E9">
            <v>1176000</v>
          </cell>
        </row>
        <row r="57">
          <cell r="G57">
            <v>0</v>
          </cell>
        </row>
      </sheetData>
      <sheetData sheetId="1">
        <row r="18">
          <cell r="D18">
            <v>1000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view="pageBreakPreview" workbookViewId="0">
      <selection activeCell="I33" sqref="I33"/>
    </sheetView>
  </sheetViews>
  <sheetFormatPr defaultRowHeight="15" x14ac:dyDescent="0.25"/>
  <cols>
    <col min="1" max="1" width="30" customWidth="1"/>
    <col min="2" max="2" width="7.140625" customWidth="1"/>
    <col min="3" max="3" width="11.42578125" customWidth="1"/>
    <col min="4" max="4" width="11.28515625" customWidth="1"/>
    <col min="5" max="5" width="13.28515625" customWidth="1"/>
    <col min="6" max="6" width="11.85546875" customWidth="1"/>
    <col min="7" max="7" width="14" customWidth="1"/>
    <col min="8" max="8" width="13.5703125" customWidth="1"/>
    <col min="9" max="9" width="14" customWidth="1"/>
    <col min="10" max="10" width="12.7109375" customWidth="1"/>
    <col min="11" max="11" width="9.140625" hidden="1" customWidth="1"/>
  </cols>
  <sheetData>
    <row r="1" spans="1:12" ht="1.5" customHeight="1" x14ac:dyDescent="0.25">
      <c r="H1" s="35" t="s">
        <v>9</v>
      </c>
      <c r="I1" s="35"/>
      <c r="J1" s="35"/>
      <c r="K1" s="35"/>
      <c r="L1" s="35"/>
    </row>
    <row r="2" spans="1:12" ht="1.5" customHeight="1" x14ac:dyDescent="0.25"/>
    <row r="3" spans="1:12" ht="15.75" x14ac:dyDescent="0.25">
      <c r="A3" s="55" t="s">
        <v>7</v>
      </c>
      <c r="B3" s="55"/>
      <c r="C3" s="55"/>
      <c r="D3" s="55"/>
      <c r="E3" s="55"/>
      <c r="F3" s="55"/>
      <c r="G3" s="55"/>
      <c r="H3" s="55"/>
      <c r="I3" s="55"/>
      <c r="J3" s="55"/>
    </row>
    <row r="4" spans="1:12" ht="12.75" customHeight="1" x14ac:dyDescent="0.25">
      <c r="A4" s="55" t="s">
        <v>48</v>
      </c>
      <c r="B4" s="55"/>
      <c r="C4" s="55"/>
      <c r="D4" s="55"/>
      <c r="E4" s="55"/>
      <c r="F4" s="55"/>
      <c r="G4" s="55"/>
      <c r="H4" s="55"/>
      <c r="I4" s="55"/>
      <c r="J4" s="55"/>
    </row>
    <row r="5" spans="1:12" ht="15.75" hidden="1" x14ac:dyDescent="0.2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2" ht="15.75" hidden="1" x14ac:dyDescent="0.25">
      <c r="A6" s="6"/>
      <c r="B6" s="6"/>
      <c r="C6" s="6"/>
      <c r="D6" s="6"/>
      <c r="E6" s="6"/>
      <c r="F6" s="6"/>
      <c r="G6" s="6"/>
      <c r="H6" s="6"/>
      <c r="I6" s="7"/>
      <c r="J6" s="6"/>
    </row>
    <row r="7" spans="1:12" ht="30" customHeight="1" x14ac:dyDescent="0.25">
      <c r="A7" s="56" t="s">
        <v>0</v>
      </c>
      <c r="B7" s="56" t="s">
        <v>6</v>
      </c>
      <c r="C7" s="63" t="s">
        <v>1</v>
      </c>
      <c r="D7" s="64"/>
      <c r="E7" s="64"/>
      <c r="F7" s="64"/>
      <c r="G7" s="64"/>
      <c r="H7" s="64"/>
      <c r="I7" s="59" t="s">
        <v>3</v>
      </c>
      <c r="J7" s="60"/>
    </row>
    <row r="8" spans="1:12" ht="27.75" customHeight="1" x14ac:dyDescent="0.25">
      <c r="A8" s="57"/>
      <c r="B8" s="57"/>
      <c r="C8" s="65" t="s">
        <v>2</v>
      </c>
      <c r="D8" s="66"/>
      <c r="E8" s="65" t="s">
        <v>10</v>
      </c>
      <c r="F8" s="66"/>
      <c r="G8" s="65" t="s">
        <v>8</v>
      </c>
      <c r="H8" s="66"/>
      <c r="I8" s="61"/>
      <c r="J8" s="62"/>
    </row>
    <row r="9" spans="1:12" ht="11.25" customHeight="1" x14ac:dyDescent="0.25">
      <c r="A9" s="58"/>
      <c r="B9" s="58"/>
      <c r="C9" s="4" t="s">
        <v>4</v>
      </c>
      <c r="D9" s="4" t="s">
        <v>5</v>
      </c>
      <c r="E9" s="4" t="s">
        <v>4</v>
      </c>
      <c r="F9" s="4" t="s">
        <v>5</v>
      </c>
      <c r="G9" s="4" t="s">
        <v>4</v>
      </c>
      <c r="H9" s="4" t="s">
        <v>5</v>
      </c>
      <c r="I9" s="4" t="s">
        <v>4</v>
      </c>
      <c r="J9" s="4" t="s">
        <v>5</v>
      </c>
    </row>
    <row r="10" spans="1:12" ht="11.25" customHeight="1" x14ac:dyDescent="0.25">
      <c r="A10" s="44" t="s">
        <v>28</v>
      </c>
      <c r="B10" s="42"/>
      <c r="C10" s="33">
        <f t="shared" ref="C10:F10" si="0">C12+C14+C15+C17+C18+C19+C22</f>
        <v>163000</v>
      </c>
      <c r="D10" s="33">
        <f t="shared" si="0"/>
        <v>69448.460000000006</v>
      </c>
      <c r="E10" s="33">
        <f>E12+E14+E15+E17+E18+E19+E22+E21</f>
        <v>110670</v>
      </c>
      <c r="F10" s="33">
        <f t="shared" si="0"/>
        <v>110670</v>
      </c>
      <c r="G10" s="33">
        <f>G12+G14+G15+G17+G18+G19+G22+G20+G21</f>
        <v>6655800</v>
      </c>
      <c r="H10" s="33">
        <f>H12+H14+H15+H17+H18+H19+H22+H20+H21</f>
        <v>2838776.36</v>
      </c>
      <c r="I10" s="33">
        <f>I12+I14+I15+I17+I18+I19+I22+I20+I21</f>
        <v>6929470</v>
      </c>
      <c r="J10" s="33">
        <f>J12+J14+J15+J17+J18+J19+J22+J20+J21</f>
        <v>3018894.82</v>
      </c>
    </row>
    <row r="11" spans="1:12" ht="11.25" customHeight="1" x14ac:dyDescent="0.25">
      <c r="A11" s="45"/>
      <c r="B11" s="43"/>
      <c r="C11" s="34"/>
      <c r="D11" s="34"/>
      <c r="E11" s="34"/>
      <c r="F11" s="34"/>
      <c r="G11" s="34"/>
      <c r="H11" s="34"/>
      <c r="I11" s="34"/>
      <c r="J11" s="34"/>
    </row>
    <row r="12" spans="1:12" ht="20.25" customHeight="1" x14ac:dyDescent="0.25">
      <c r="A12" s="40" t="s">
        <v>20</v>
      </c>
      <c r="B12" s="46" t="s">
        <v>14</v>
      </c>
      <c r="C12" s="49"/>
      <c r="D12" s="38"/>
      <c r="E12" s="36">
        <v>110670</v>
      </c>
      <c r="F12" s="49">
        <v>110670</v>
      </c>
      <c r="G12" s="36">
        <v>5809800</v>
      </c>
      <c r="H12" s="49">
        <v>2606974.61</v>
      </c>
      <c r="I12" s="36">
        <f>C12+E12+G12</f>
        <v>5920470</v>
      </c>
      <c r="J12" s="36">
        <f>H12+F12+D12</f>
        <v>2717644.61</v>
      </c>
    </row>
    <row r="13" spans="1:12" ht="30.75" hidden="1" customHeight="1" x14ac:dyDescent="0.25">
      <c r="A13" s="41"/>
      <c r="B13" s="47"/>
      <c r="C13" s="50"/>
      <c r="D13" s="39"/>
      <c r="E13" s="37"/>
      <c r="F13" s="50"/>
      <c r="G13" s="37"/>
      <c r="H13" s="50"/>
      <c r="I13" s="37"/>
      <c r="J13" s="37"/>
    </row>
    <row r="14" spans="1:12" ht="24.75" customHeight="1" x14ac:dyDescent="0.25">
      <c r="A14" s="1" t="s">
        <v>16</v>
      </c>
      <c r="B14" s="10" t="s">
        <v>15</v>
      </c>
      <c r="C14" s="12">
        <v>163000</v>
      </c>
      <c r="D14" s="12">
        <v>69448.460000000006</v>
      </c>
      <c r="E14" s="9"/>
      <c r="F14" s="9"/>
      <c r="G14" s="9"/>
      <c r="H14" s="9"/>
      <c r="I14" s="9">
        <f>G14+E14+C14</f>
        <v>163000</v>
      </c>
      <c r="J14" s="9">
        <f>H14+F14+D14</f>
        <v>69448.460000000006</v>
      </c>
    </row>
    <row r="15" spans="1:12" ht="77.25" customHeight="1" x14ac:dyDescent="0.25">
      <c r="A15" s="53" t="s">
        <v>17</v>
      </c>
      <c r="B15" s="54" t="s">
        <v>18</v>
      </c>
      <c r="C15" s="52"/>
      <c r="D15" s="52"/>
      <c r="E15" s="51"/>
      <c r="F15" s="51"/>
      <c r="G15" s="48"/>
      <c r="H15" s="48">
        <f>[1]Sheet2!$G$57</f>
        <v>0</v>
      </c>
      <c r="I15" s="48">
        <f>G15+E15+C15</f>
        <v>0</v>
      </c>
      <c r="J15" s="48">
        <f>H15+F15+D15</f>
        <v>0</v>
      </c>
    </row>
    <row r="16" spans="1:12" ht="17.25" hidden="1" customHeight="1" x14ac:dyDescent="0.25">
      <c r="A16" s="53"/>
      <c r="B16" s="54"/>
      <c r="C16" s="52"/>
      <c r="D16" s="52"/>
      <c r="E16" s="51"/>
      <c r="F16" s="51"/>
      <c r="G16" s="48"/>
      <c r="H16" s="48"/>
      <c r="I16" s="48"/>
      <c r="J16" s="48"/>
    </row>
    <row r="17" spans="1:12" ht="18.75" x14ac:dyDescent="0.3">
      <c r="A17" s="1" t="s">
        <v>32</v>
      </c>
      <c r="B17" s="23" t="s">
        <v>19</v>
      </c>
      <c r="C17" s="24"/>
      <c r="D17" s="24"/>
      <c r="E17" s="24"/>
      <c r="F17" s="24"/>
      <c r="G17" s="25">
        <v>500000</v>
      </c>
      <c r="H17" s="25">
        <v>231801.75</v>
      </c>
      <c r="I17" s="25">
        <f>G17+E17+C17</f>
        <v>500000</v>
      </c>
      <c r="J17" s="25">
        <f>H17+F17+D17</f>
        <v>231801.75</v>
      </c>
      <c r="L17" s="14"/>
    </row>
    <row r="18" spans="1:12" ht="24.75" x14ac:dyDescent="0.25">
      <c r="A18" s="1" t="s">
        <v>42</v>
      </c>
      <c r="B18" s="23" t="s">
        <v>43</v>
      </c>
      <c r="C18" s="24"/>
      <c r="D18" s="24"/>
      <c r="E18" s="24"/>
      <c r="F18" s="24"/>
      <c r="G18" s="25"/>
      <c r="H18" s="25"/>
      <c r="I18" s="25">
        <f>G18+E18</f>
        <v>0</v>
      </c>
      <c r="J18" s="25">
        <f>H18+F18</f>
        <v>0</v>
      </c>
    </row>
    <row r="19" spans="1:12" ht="15.75" x14ac:dyDescent="0.25">
      <c r="A19" s="1" t="s">
        <v>41</v>
      </c>
      <c r="B19" s="23" t="s">
        <v>35</v>
      </c>
      <c r="C19" s="24"/>
      <c r="D19" s="24"/>
      <c r="E19" s="28"/>
      <c r="F19" s="27"/>
      <c r="G19" s="25"/>
      <c r="H19" s="25"/>
      <c r="I19" s="25">
        <f>G19+E19+C19</f>
        <v>0</v>
      </c>
      <c r="J19" s="25">
        <f>H19+F19+D19</f>
        <v>0</v>
      </c>
    </row>
    <row r="20" spans="1:12" ht="24.75" x14ac:dyDescent="0.25">
      <c r="A20" s="1" t="s">
        <v>37</v>
      </c>
      <c r="B20" s="29" t="s">
        <v>38</v>
      </c>
      <c r="C20" s="30"/>
      <c r="D20" s="30"/>
      <c r="E20" s="28"/>
      <c r="F20" s="31"/>
      <c r="G20" s="31">
        <v>345000</v>
      </c>
      <c r="H20" s="31"/>
      <c r="I20" s="31">
        <f>G20+E20+C20</f>
        <v>345000</v>
      </c>
      <c r="J20" s="31">
        <f>H20</f>
        <v>0</v>
      </c>
    </row>
    <row r="21" spans="1:12" ht="24.75" x14ac:dyDescent="0.25">
      <c r="A21" s="1" t="s">
        <v>39</v>
      </c>
      <c r="B21" s="29" t="s">
        <v>40</v>
      </c>
      <c r="C21" s="30"/>
      <c r="D21" s="30"/>
      <c r="E21" s="28"/>
      <c r="F21" s="31"/>
      <c r="G21" s="31"/>
      <c r="H21" s="31"/>
      <c r="I21" s="31">
        <f>G21+E21+C21</f>
        <v>0</v>
      </c>
      <c r="J21" s="31">
        <f>H21+F21</f>
        <v>0</v>
      </c>
    </row>
    <row r="22" spans="1:12" ht="31.5" customHeight="1" x14ac:dyDescent="0.25">
      <c r="A22" s="1" t="s">
        <v>36</v>
      </c>
      <c r="B22" s="23" t="s">
        <v>30</v>
      </c>
      <c r="C22" s="24"/>
      <c r="D22" s="24"/>
      <c r="E22" s="24"/>
      <c r="F22" s="24"/>
      <c r="G22" s="25">
        <v>1000</v>
      </c>
      <c r="H22" s="25"/>
      <c r="I22" s="25">
        <f>G22</f>
        <v>1000</v>
      </c>
      <c r="J22" s="25">
        <f>H22</f>
        <v>0</v>
      </c>
    </row>
    <row r="23" spans="1:12" ht="15" customHeight="1" x14ac:dyDescent="0.25">
      <c r="A23" s="44" t="s">
        <v>21</v>
      </c>
      <c r="B23" s="42"/>
      <c r="C23" s="33">
        <f>C25+C26+C29+C30+C31</f>
        <v>0</v>
      </c>
      <c r="D23" s="33">
        <f t="shared" ref="D23:J23" si="1">D25+D26+D29+D30+D31</f>
        <v>0</v>
      </c>
      <c r="E23" s="33">
        <f>E26+E29+E31+E25</f>
        <v>5904330.7699999996</v>
      </c>
      <c r="F23" s="33">
        <f t="shared" si="1"/>
        <v>946163</v>
      </c>
      <c r="G23" s="33">
        <f t="shared" si="1"/>
        <v>485300</v>
      </c>
      <c r="H23" s="33">
        <f t="shared" si="1"/>
        <v>355795.1</v>
      </c>
      <c r="I23" s="33">
        <f t="shared" si="1"/>
        <v>6389630.7699999996</v>
      </c>
      <c r="J23" s="33">
        <f t="shared" si="1"/>
        <v>1301958.1000000001</v>
      </c>
    </row>
    <row r="24" spans="1:12" ht="38.25" customHeight="1" x14ac:dyDescent="0.25">
      <c r="A24" s="45"/>
      <c r="B24" s="43"/>
      <c r="C24" s="34"/>
      <c r="D24" s="34"/>
      <c r="E24" s="34"/>
      <c r="F24" s="34"/>
      <c r="G24" s="34"/>
      <c r="H24" s="34"/>
      <c r="I24" s="34"/>
      <c r="J24" s="34"/>
    </row>
    <row r="25" spans="1:12" ht="48.75" x14ac:dyDescent="0.25">
      <c r="A25" s="1" t="s">
        <v>22</v>
      </c>
      <c r="B25" s="10" t="s">
        <v>23</v>
      </c>
      <c r="C25" s="12"/>
      <c r="D25" s="12"/>
      <c r="E25" s="12">
        <v>4897000</v>
      </c>
      <c r="F25" s="12"/>
      <c r="G25" s="9">
        <v>302531.44</v>
      </c>
      <c r="H25" s="9">
        <v>223901</v>
      </c>
      <c r="I25" s="9">
        <f>G25+E25+C25</f>
        <v>5199531.4400000004</v>
      </c>
      <c r="J25" s="9">
        <f>H25+F25+D25</f>
        <v>223901</v>
      </c>
    </row>
    <row r="26" spans="1:12" ht="15" customHeight="1" x14ac:dyDescent="0.25">
      <c r="A26" s="40" t="s">
        <v>24</v>
      </c>
      <c r="B26" s="46" t="s">
        <v>13</v>
      </c>
      <c r="C26" s="38"/>
      <c r="D26" s="38"/>
      <c r="E26" s="36">
        <v>946163</v>
      </c>
      <c r="F26" s="36">
        <v>946163</v>
      </c>
      <c r="G26" s="36">
        <v>182768.56</v>
      </c>
      <c r="H26" s="36">
        <v>131894.1</v>
      </c>
      <c r="I26" s="36">
        <f>G26+E26</f>
        <v>1128931.56</v>
      </c>
      <c r="J26" s="36">
        <f>H26+F26+D26</f>
        <v>1078057.1000000001</v>
      </c>
    </row>
    <row r="27" spans="1:12" ht="11.25" customHeight="1" x14ac:dyDescent="0.25">
      <c r="A27" s="41"/>
      <c r="B27" s="47"/>
      <c r="C27" s="39"/>
      <c r="D27" s="39"/>
      <c r="E27" s="37"/>
      <c r="F27" s="37"/>
      <c r="G27" s="37"/>
      <c r="H27" s="37"/>
      <c r="I27" s="37"/>
      <c r="J27" s="37"/>
    </row>
    <row r="28" spans="1:12" ht="17.25" customHeight="1" x14ac:dyDescent="0.25">
      <c r="A28" s="19" t="s">
        <v>33</v>
      </c>
      <c r="B28" s="20" t="s">
        <v>13</v>
      </c>
      <c r="C28" s="21"/>
      <c r="D28" s="21"/>
      <c r="E28" s="22">
        <v>946163</v>
      </c>
      <c r="F28" s="22">
        <v>946163</v>
      </c>
      <c r="G28" s="22">
        <v>95000</v>
      </c>
      <c r="H28" s="22">
        <v>95000</v>
      </c>
      <c r="I28" s="22">
        <f>G28+E28</f>
        <v>1041163</v>
      </c>
      <c r="J28" s="22">
        <f>H28+F28</f>
        <v>1041163</v>
      </c>
    </row>
    <row r="29" spans="1:12" ht="24.75" customHeight="1" x14ac:dyDescent="0.25">
      <c r="A29" s="15" t="s">
        <v>31</v>
      </c>
      <c r="B29" s="16" t="s">
        <v>34</v>
      </c>
      <c r="C29" s="17"/>
      <c r="D29" s="17"/>
      <c r="E29" s="18">
        <v>61167.77</v>
      </c>
      <c r="F29" s="18"/>
      <c r="G29" s="18"/>
      <c r="H29" s="18"/>
      <c r="I29" s="18">
        <f>G29+E29</f>
        <v>61167.77</v>
      </c>
      <c r="J29" s="18">
        <f>H29+F29</f>
        <v>0</v>
      </c>
    </row>
    <row r="30" spans="1:12" ht="85.5" customHeight="1" x14ac:dyDescent="0.25">
      <c r="A30" s="1" t="s">
        <v>44</v>
      </c>
      <c r="B30" s="10" t="s">
        <v>45</v>
      </c>
      <c r="C30" s="1"/>
      <c r="D30" s="1"/>
      <c r="E30" s="12"/>
      <c r="F30" s="12"/>
      <c r="G30" s="9"/>
      <c r="H30" s="9"/>
      <c r="I30" s="9">
        <f t="shared" ref="I30:J33" si="2">G30+E30+C30</f>
        <v>0</v>
      </c>
      <c r="J30" s="9">
        <f t="shared" si="2"/>
        <v>0</v>
      </c>
    </row>
    <row r="31" spans="1:12" ht="15.75" customHeight="1" x14ac:dyDescent="0.25">
      <c r="A31" s="2" t="s">
        <v>46</v>
      </c>
      <c r="B31" s="11" t="s">
        <v>47</v>
      </c>
      <c r="C31" s="2"/>
      <c r="D31" s="2"/>
      <c r="E31" s="26"/>
      <c r="F31" s="2"/>
      <c r="G31" s="8"/>
      <c r="H31" s="8"/>
      <c r="I31" s="8">
        <f>C31+E31+G31</f>
        <v>0</v>
      </c>
      <c r="J31" s="8">
        <f>D31+F31+H31</f>
        <v>0</v>
      </c>
    </row>
    <row r="32" spans="1:12" ht="31.5" customHeight="1" x14ac:dyDescent="0.25">
      <c r="A32" s="2" t="s">
        <v>25</v>
      </c>
      <c r="B32" s="11" t="s">
        <v>26</v>
      </c>
      <c r="C32" s="2"/>
      <c r="D32" s="2"/>
      <c r="E32" s="8">
        <v>15899665.130000001</v>
      </c>
      <c r="F32" s="8"/>
      <c r="G32" s="8">
        <v>3715100</v>
      </c>
      <c r="H32" s="8">
        <v>88000</v>
      </c>
      <c r="I32" s="8">
        <f t="shared" si="2"/>
        <v>19614765.130000003</v>
      </c>
      <c r="J32" s="8">
        <f t="shared" si="2"/>
        <v>88000</v>
      </c>
    </row>
    <row r="33" spans="1:10" ht="19.5" customHeight="1" x14ac:dyDescent="0.25">
      <c r="A33" s="2" t="s">
        <v>27</v>
      </c>
      <c r="B33" s="11" t="s">
        <v>12</v>
      </c>
      <c r="C33" s="2"/>
      <c r="D33" s="2"/>
      <c r="E33" s="26">
        <v>80000</v>
      </c>
      <c r="F33" s="26">
        <v>80000</v>
      </c>
      <c r="G33" s="8">
        <v>4527900</v>
      </c>
      <c r="H33" s="32">
        <v>2045610.4</v>
      </c>
      <c r="I33" s="8">
        <f t="shared" si="2"/>
        <v>4607900</v>
      </c>
      <c r="J33" s="8">
        <f t="shared" si="2"/>
        <v>2125610.4</v>
      </c>
    </row>
    <row r="34" spans="1:10" ht="29.25" customHeight="1" x14ac:dyDescent="0.25">
      <c r="A34" s="2" t="s">
        <v>29</v>
      </c>
      <c r="B34" s="3"/>
      <c r="C34" s="8">
        <f>C33+C32+C23+C10</f>
        <v>163000</v>
      </c>
      <c r="D34" s="13">
        <f>D33+D32+D23+D10</f>
        <v>69448.460000000006</v>
      </c>
      <c r="E34" s="8">
        <f>E33+E32+E23+E10</f>
        <v>21994665.899999999</v>
      </c>
      <c r="F34" s="8">
        <f>F33+F32+F23+F10+F18</f>
        <v>1136833</v>
      </c>
      <c r="G34" s="13">
        <f>G33+G32+G23+G10</f>
        <v>15384100</v>
      </c>
      <c r="H34" s="8">
        <f>H33+H32+H23+H10</f>
        <v>5328181.8599999994</v>
      </c>
      <c r="I34" s="8">
        <f>C34+E34+G34</f>
        <v>37541765.899999999</v>
      </c>
      <c r="J34" s="8">
        <f>J33+J32+J23+J10</f>
        <v>6534463.3200000003</v>
      </c>
    </row>
    <row r="35" spans="1:10" x14ac:dyDescent="0.25">
      <c r="A35" s="35" t="s">
        <v>11</v>
      </c>
      <c r="B35" s="35"/>
      <c r="C35" s="35"/>
      <c r="D35" s="35"/>
      <c r="E35" s="35"/>
      <c r="F35" s="35"/>
      <c r="G35" s="35"/>
      <c r="H35" s="35"/>
      <c r="I35" s="35"/>
      <c r="J35" s="35"/>
    </row>
  </sheetData>
  <mergeCells count="61">
    <mergeCell ref="H1:L1"/>
    <mergeCell ref="A3:J3"/>
    <mergeCell ref="A4:J4"/>
    <mergeCell ref="B7:B9"/>
    <mergeCell ref="A7:A9"/>
    <mergeCell ref="I7:J8"/>
    <mergeCell ref="C7:H7"/>
    <mergeCell ref="C8:D8"/>
    <mergeCell ref="E8:F8"/>
    <mergeCell ref="G8:H8"/>
    <mergeCell ref="I10:I11"/>
    <mergeCell ref="J10:J11"/>
    <mergeCell ref="E10:E11"/>
    <mergeCell ref="D10:D11"/>
    <mergeCell ref="H10:H11"/>
    <mergeCell ref="G10:G11"/>
    <mergeCell ref="F10:F11"/>
    <mergeCell ref="A10:A11"/>
    <mergeCell ref="B10:B11"/>
    <mergeCell ref="A12:A13"/>
    <mergeCell ref="A15:A16"/>
    <mergeCell ref="C10:C11"/>
    <mergeCell ref="C12:C13"/>
    <mergeCell ref="B15:B16"/>
    <mergeCell ref="B12:B13"/>
    <mergeCell ref="C15:C16"/>
    <mergeCell ref="F15:F16"/>
    <mergeCell ref="D15:D16"/>
    <mergeCell ref="G15:G16"/>
    <mergeCell ref="F12:F13"/>
    <mergeCell ref="E15:E16"/>
    <mergeCell ref="D12:D13"/>
    <mergeCell ref="E12:E13"/>
    <mergeCell ref="J12:J13"/>
    <mergeCell ref="I12:I13"/>
    <mergeCell ref="G12:G13"/>
    <mergeCell ref="H15:H16"/>
    <mergeCell ref="J15:J16"/>
    <mergeCell ref="I15:I16"/>
    <mergeCell ref="H12:H13"/>
    <mergeCell ref="G23:G24"/>
    <mergeCell ref="F23:F24"/>
    <mergeCell ref="A23:A24"/>
    <mergeCell ref="H23:H24"/>
    <mergeCell ref="B26:B27"/>
    <mergeCell ref="J23:J24"/>
    <mergeCell ref="A35:J35"/>
    <mergeCell ref="F26:F27"/>
    <mergeCell ref="G26:G27"/>
    <mergeCell ref="D26:D27"/>
    <mergeCell ref="E26:E27"/>
    <mergeCell ref="C26:C27"/>
    <mergeCell ref="H26:H27"/>
    <mergeCell ref="I26:I27"/>
    <mergeCell ref="A26:A27"/>
    <mergeCell ref="J26:J27"/>
    <mergeCell ref="I23:I24"/>
    <mergeCell ref="B23:B24"/>
    <mergeCell ref="E23:E24"/>
    <mergeCell ref="D23:D24"/>
    <mergeCell ref="C23:C2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2025-05-30T09:51:07Z</cp:lastPrinted>
  <dcterms:created xsi:type="dcterms:W3CDTF">2012-01-11T18:04:35Z</dcterms:created>
  <dcterms:modified xsi:type="dcterms:W3CDTF">2025-05-30T09:51:10Z</dcterms:modified>
</cp:coreProperties>
</file>