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7.2023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J12" i="1" l="1"/>
  <c r="H23" i="1" l="1"/>
  <c r="G23" i="1"/>
  <c r="F23" i="1"/>
  <c r="E23" i="1"/>
  <c r="D23" i="1"/>
  <c r="C23" i="1"/>
  <c r="I12" i="1" l="1"/>
  <c r="J21" i="1" l="1"/>
  <c r="E10" i="1" l="1"/>
  <c r="J25" i="1" l="1"/>
  <c r="J20" i="1" l="1"/>
  <c r="J26" i="1" l="1"/>
  <c r="J23" i="1" s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I31" i="1" l="1"/>
  <c r="J14" i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I30" i="1"/>
  <c r="I25" i="1"/>
  <c r="J32" i="1"/>
  <c r="H31" i="1"/>
  <c r="I23" i="1" l="1"/>
  <c r="J10" i="1"/>
  <c r="I10" i="1"/>
  <c r="J33" i="1"/>
  <c r="J31" i="1"/>
  <c r="C34" i="1"/>
  <c r="F34" i="1"/>
  <c r="G34" i="1"/>
  <c r="D34" i="1"/>
  <c r="I34" i="1" l="1"/>
  <c r="J34" i="1"/>
  <c r="H34" i="1"/>
</calcChain>
</file>

<file path=xl/sharedStrings.xml><?xml version="1.0" encoding="utf-8"?>
<sst xmlns="http://schemas.openxmlformats.org/spreadsheetml/2006/main" count="56" uniqueCount="48">
  <si>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</si>
  <si>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</si>
  <si>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</si>
  <si>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</si>
  <si>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</si>
  <si>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</si>
  <si>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</si>
  <si>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</si>
  <si>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</si>
  <si>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</si>
  <si>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</si>
  <si>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</si>
  <si>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</si>
  <si>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</si>
  <si>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</si>
  <si>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</si>
  <si>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</si>
  <si>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</si>
  <si>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</si>
  <si>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</si>
  <si>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</si>
  <si>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</si>
  <si>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</si>
  <si>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</si>
  <si>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</si>
  <si>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2.3.3. Культура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</si>
  <si>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</si>
  <si>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</si>
  <si>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</si>
  <si>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</si>
  <si>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</si>
  <si>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</si>
  <si>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</si>
  <si>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</si>
  <si>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</si>
  <si>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</si>
  <si>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</si>
  <si>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</si>
  <si>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</si>
  <si>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</si>
  <si>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</si>
  <si>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</si>
  <si>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</si>
  <si>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</si>
  <si>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</si>
  <si>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</si>
  <si>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</si>
  <si>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по Новосильскому    сельскому поселению  на 01.07.2023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</si>
</sst>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*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E14" sqref="E14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3" t="s">
        <v>9</v>
      </c>
      <c r="I1" s="33"/>
      <c r="J1" s="33"/>
      <c r="K1" s="33"/>
      <c r="L1" s="33"/>
    </row>
    <row r="2" spans="1:12" ht="1.5" customHeight="1" x14ac:dyDescent="0.25"/>
    <row r="3" spans="1:12" ht="15.75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12.75" customHeight="1" x14ac:dyDescent="0.25">
      <c r="A4" s="34" t="s">
        <v>47</v>
      </c>
      <c r="B4" s="34"/>
      <c r="C4" s="34"/>
      <c r="D4" s="34"/>
      <c r="E4" s="34"/>
      <c r="F4" s="34"/>
      <c r="G4" s="34"/>
      <c r="H4" s="34"/>
      <c r="I4" s="34"/>
      <c r="J4" s="34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35" t="s">
        <v>0</v>
      </c>
      <c r="B7" s="35" t="s">
        <v>6</v>
      </c>
      <c r="C7" s="42" t="s">
        <v>1</v>
      </c>
      <c r="D7" s="43"/>
      <c r="E7" s="43"/>
      <c r="F7" s="43"/>
      <c r="G7" s="43"/>
      <c r="H7" s="43"/>
      <c r="I7" s="38" t="s">
        <v>3</v>
      </c>
      <c r="J7" s="39"/>
    </row>
    <row r="8" spans="1:12" ht="27.75" customHeight="1" x14ac:dyDescent="0.25">
      <c r="A8" s="36"/>
      <c r="B8" s="36"/>
      <c r="C8" s="44" t="s">
        <v>2</v>
      </c>
      <c r="D8" s="45"/>
      <c r="E8" s="44" t="s">
        <v>10</v>
      </c>
      <c r="F8" s="45"/>
      <c r="G8" s="44" t="s">
        <v>8</v>
      </c>
      <c r="H8" s="45"/>
      <c r="I8" s="40"/>
      <c r="J8" s="41"/>
    </row>
    <row r="9" spans="1:12" ht="11.25" customHeight="1" x14ac:dyDescent="0.25">
      <c r="A9" s="37"/>
      <c r="B9" s="37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8" t="s">
        <v>29</v>
      </c>
      <c r="B10" s="50"/>
      <c r="C10" s="46">
        <f t="shared" ref="C10:F10" si="0">C12+C14+C15+C17+C18+C19+C22</f>
        <v>113300</v>
      </c>
      <c r="D10" s="46">
        <f t="shared" si="0"/>
        <v>56640</v>
      </c>
      <c r="E10" s="46">
        <f>E12+E14+E15+E17+E18+E19+E22+E21</f>
        <v>968100</v>
      </c>
      <c r="F10" s="46">
        <f t="shared" si="0"/>
        <v>968083.66</v>
      </c>
      <c r="G10" s="46">
        <f>G12+G14+G15+G17+G18+G19+G22+G20+G21</f>
        <v>4718500</v>
      </c>
      <c r="H10" s="46">
        <f>H12+H14+H15+H17+H18+H19+H22+H20+H21</f>
        <v>2357507.19</v>
      </c>
      <c r="I10" s="46">
        <f>I12+I14+I15+I17+I18+I19+I22+I20+I21</f>
        <v>5799900</v>
      </c>
      <c r="J10" s="46">
        <f>J12+J14+J15+J17+J18+J19+J22+J20+J21</f>
        <v>3382230.85</v>
      </c>
    </row>
    <row r="11" spans="1:12" ht="11.25" customHeight="1" x14ac:dyDescent="0.25">
      <c r="A11" s="49"/>
      <c r="B11" s="51"/>
      <c r="C11" s="47"/>
      <c r="D11" s="47"/>
      <c r="E11" s="47"/>
      <c r="F11" s="47"/>
      <c r="G11" s="47"/>
      <c r="H11" s="47"/>
      <c r="I11" s="47"/>
      <c r="J11" s="47"/>
    </row>
    <row r="12" spans="1:12" ht="20.25" customHeight="1" x14ac:dyDescent="0.25">
      <c r="A12" s="52" t="s">
        <v>20</v>
      </c>
      <c r="B12" s="58" t="s">
        <v>14</v>
      </c>
      <c r="C12" s="55"/>
      <c r="D12" s="63"/>
      <c r="E12" s="65">
        <v>968100</v>
      </c>
      <c r="F12" s="55">
        <v>968083.66</v>
      </c>
      <c r="G12" s="65">
        <v>4283500</v>
      </c>
      <c r="H12" s="65">
        <v>2168323.94</v>
      </c>
      <c r="I12" s="65">
        <f>C12+E12+G12</f>
        <v>5251600</v>
      </c>
      <c r="J12" s="65">
        <f>H12+F12+D12</f>
        <v>3136407.6</v>
      </c>
    </row>
    <row r="13" spans="1:12" ht="30.75" hidden="1" customHeight="1" x14ac:dyDescent="0.25">
      <c r="A13" s="53"/>
      <c r="B13" s="59"/>
      <c r="C13" s="56"/>
      <c r="D13" s="64"/>
      <c r="E13" s="66"/>
      <c r="F13" s="56"/>
      <c r="G13" s="66"/>
      <c r="H13" s="66"/>
      <c r="I13" s="66"/>
      <c r="J13" s="66"/>
    </row>
    <row r="14" spans="1:12" ht="24.75" customHeight="1" x14ac:dyDescent="0.25">
      <c r="A14" s="1" t="s">
        <v>16</v>
      </c>
      <c r="B14" s="10" t="s">
        <v>15</v>
      </c>
      <c r="C14" s="12">
        <v>113300</v>
      </c>
      <c r="D14" s="12">
        <v>56640</v>
      </c>
      <c r="E14" s="9"/>
      <c r="F14" s="9"/>
      <c r="G14" s="9"/>
      <c r="H14" s="9"/>
      <c r="I14" s="9">
        <f>G14+E14+C14</f>
        <v>113300</v>
      </c>
      <c r="J14" s="9">
        <f>H14+F14+D14</f>
        <v>56640</v>
      </c>
    </row>
    <row r="15" spans="1:12" ht="77.25" customHeight="1" x14ac:dyDescent="0.25">
      <c r="A15" s="54" t="s">
        <v>17</v>
      </c>
      <c r="B15" s="57" t="s">
        <v>18</v>
      </c>
      <c r="C15" s="60"/>
      <c r="D15" s="60"/>
      <c r="E15" s="61"/>
      <c r="F15" s="61"/>
      <c r="G15" s="62"/>
      <c r="H15" s="62">
        <f>[1]Sheet2!$G$57</f>
        <v>0</v>
      </c>
      <c r="I15" s="62">
        <f>G15+E15+C15</f>
        <v>0</v>
      </c>
      <c r="J15" s="62">
        <f>H15+F15+D15</f>
        <v>0</v>
      </c>
    </row>
    <row r="16" spans="1:12" ht="17.25" hidden="1" customHeight="1" x14ac:dyDescent="0.25">
      <c r="A16" s="54"/>
      <c r="B16" s="57"/>
      <c r="C16" s="60"/>
      <c r="D16" s="60"/>
      <c r="E16" s="61"/>
      <c r="F16" s="61"/>
      <c r="G16" s="62"/>
      <c r="H16" s="62"/>
      <c r="I16" s="62"/>
      <c r="J16" s="62"/>
    </row>
    <row r="17" spans="1:12" ht="18.75" x14ac:dyDescent="0.3">
      <c r="A17" s="1" t="s">
        <v>33</v>
      </c>
      <c r="B17" s="24" t="s">
        <v>19</v>
      </c>
      <c r="C17" s="25"/>
      <c r="D17" s="25"/>
      <c r="E17" s="25"/>
      <c r="F17" s="25"/>
      <c r="G17" s="26">
        <v>434000</v>
      </c>
      <c r="H17" s="26">
        <v>189183.25</v>
      </c>
      <c r="I17" s="26">
        <f>G17+E17+C17</f>
        <v>434000</v>
      </c>
      <c r="J17" s="26">
        <f>H17+F17+D17</f>
        <v>189183.25</v>
      </c>
      <c r="L17" s="15"/>
    </row>
    <row r="18" spans="1:12" ht="24.75" x14ac:dyDescent="0.25">
      <c r="A18" s="1" t="s">
        <v>43</v>
      </c>
      <c r="B18" s="24" t="s">
        <v>44</v>
      </c>
      <c r="C18" s="25"/>
      <c r="D18" s="25"/>
      <c r="E18" s="25"/>
      <c r="F18" s="25"/>
      <c r="G18" s="26"/>
      <c r="H18" s="26"/>
      <c r="I18" s="26">
        <f>G18+E18</f>
        <v>0</v>
      </c>
      <c r="J18" s="26">
        <f>H18+F18</f>
        <v>0</v>
      </c>
    </row>
    <row r="19" spans="1:12" ht="15.75" x14ac:dyDescent="0.25">
      <c r="A19" s="1" t="s">
        <v>42</v>
      </c>
      <c r="B19" s="24" t="s">
        <v>36</v>
      </c>
      <c r="C19" s="25"/>
      <c r="D19" s="25"/>
      <c r="E19" s="29"/>
      <c r="F19" s="28"/>
      <c r="G19" s="26"/>
      <c r="H19" s="26"/>
      <c r="I19" s="26">
        <f>G19+E19+C19</f>
        <v>0</v>
      </c>
      <c r="J19" s="26">
        <f>H19+F19+D19</f>
        <v>0</v>
      </c>
    </row>
    <row r="20" spans="1:12" ht="24.75" x14ac:dyDescent="0.25">
      <c r="A20" s="1" t="s">
        <v>38</v>
      </c>
      <c r="B20" s="30" t="s">
        <v>39</v>
      </c>
      <c r="C20" s="31"/>
      <c r="D20" s="31"/>
      <c r="E20" s="29"/>
      <c r="F20" s="32"/>
      <c r="G20" s="32"/>
      <c r="H20" s="32"/>
      <c r="I20" s="32">
        <f>G20+E20+C20</f>
        <v>0</v>
      </c>
      <c r="J20" s="32">
        <f>H20</f>
        <v>0</v>
      </c>
    </row>
    <row r="21" spans="1:12" ht="24.75" x14ac:dyDescent="0.25">
      <c r="A21" s="1" t="s">
        <v>40</v>
      </c>
      <c r="B21" s="30" t="s">
        <v>41</v>
      </c>
      <c r="C21" s="31"/>
      <c r="D21" s="31"/>
      <c r="E21" s="29"/>
      <c r="F21" s="32"/>
      <c r="G21" s="32"/>
      <c r="H21" s="32"/>
      <c r="I21" s="32">
        <f>G21+E21+C21</f>
        <v>0</v>
      </c>
      <c r="J21" s="32">
        <f>H21+F21</f>
        <v>0</v>
      </c>
    </row>
    <row r="22" spans="1:12" ht="31.5" customHeight="1" x14ac:dyDescent="0.25">
      <c r="A22" s="1" t="s">
        <v>37</v>
      </c>
      <c r="B22" s="24" t="s">
        <v>31</v>
      </c>
      <c r="C22" s="25"/>
      <c r="D22" s="25"/>
      <c r="E22" s="25"/>
      <c r="F22" s="25"/>
      <c r="G22" s="26">
        <v>1000</v>
      </c>
      <c r="H22" s="26"/>
      <c r="I22" s="26">
        <f>G22</f>
        <v>1000</v>
      </c>
      <c r="J22" s="26">
        <f>H22</f>
        <v>0</v>
      </c>
    </row>
    <row r="23" spans="1:12" ht="15" customHeight="1" x14ac:dyDescent="0.25">
      <c r="A23" s="48" t="s">
        <v>21</v>
      </c>
      <c r="B23" s="50"/>
      <c r="C23" s="46">
        <f>C25+C26+C29+C30+C31</f>
        <v>0</v>
      </c>
      <c r="D23" s="46">
        <f t="shared" ref="D23:J23" si="1">D25+D26+D29+D30+D31</f>
        <v>0</v>
      </c>
      <c r="E23" s="46">
        <f t="shared" si="1"/>
        <v>4803966.17</v>
      </c>
      <c r="F23" s="46">
        <f t="shared" si="1"/>
        <v>652652.29</v>
      </c>
      <c r="G23" s="46">
        <f t="shared" si="1"/>
        <v>1266285</v>
      </c>
      <c r="H23" s="46">
        <f t="shared" si="1"/>
        <v>921981.91999999993</v>
      </c>
      <c r="I23" s="46">
        <f t="shared" si="1"/>
        <v>6070251.1699999999</v>
      </c>
      <c r="J23" s="46">
        <f t="shared" si="1"/>
        <v>1574634.21</v>
      </c>
    </row>
    <row r="24" spans="1:12" ht="38.25" customHeight="1" x14ac:dyDescent="0.25">
      <c r="A24" s="49"/>
      <c r="B24" s="51"/>
      <c r="C24" s="47"/>
      <c r="D24" s="47"/>
      <c r="E24" s="47"/>
      <c r="F24" s="47"/>
      <c r="G24" s="47"/>
      <c r="H24" s="47"/>
      <c r="I24" s="47"/>
      <c r="J24" s="47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279000</v>
      </c>
      <c r="H25" s="9">
        <v>278895.68</v>
      </c>
      <c r="I25" s="9">
        <f>G25+E25+C25</f>
        <v>279000</v>
      </c>
      <c r="J25" s="9">
        <f>H25+F25+D25</f>
        <v>278895.68</v>
      </c>
    </row>
    <row r="26" spans="1:12" ht="15" customHeight="1" x14ac:dyDescent="0.25">
      <c r="A26" s="52" t="s">
        <v>24</v>
      </c>
      <c r="B26" s="58" t="s">
        <v>13</v>
      </c>
      <c r="C26" s="63"/>
      <c r="D26" s="63"/>
      <c r="E26" s="65">
        <v>652652.29</v>
      </c>
      <c r="F26" s="65">
        <v>652652.29</v>
      </c>
      <c r="G26" s="65">
        <v>974950</v>
      </c>
      <c r="H26" s="65">
        <v>643086.24</v>
      </c>
      <c r="I26" s="65">
        <f>G26+E26</f>
        <v>1627602.29</v>
      </c>
      <c r="J26" s="65">
        <f>H26+F26+D26</f>
        <v>1295738.53</v>
      </c>
    </row>
    <row r="27" spans="1:12" ht="11.25" customHeight="1" x14ac:dyDescent="0.25">
      <c r="A27" s="53"/>
      <c r="B27" s="59"/>
      <c r="C27" s="64"/>
      <c r="D27" s="64"/>
      <c r="E27" s="66"/>
      <c r="F27" s="66"/>
      <c r="G27" s="66"/>
      <c r="H27" s="66"/>
      <c r="I27" s="66"/>
      <c r="J27" s="66"/>
    </row>
    <row r="28" spans="1:12" ht="17.25" customHeight="1" x14ac:dyDescent="0.25">
      <c r="A28" s="20" t="s">
        <v>34</v>
      </c>
      <c r="B28" s="21" t="s">
        <v>13</v>
      </c>
      <c r="C28" s="22"/>
      <c r="D28" s="22"/>
      <c r="E28" s="23">
        <v>652652.29</v>
      </c>
      <c r="F28" s="23">
        <v>652652.29</v>
      </c>
      <c r="G28" s="23">
        <v>391000</v>
      </c>
      <c r="H28" s="23">
        <v>325955.32</v>
      </c>
      <c r="I28" s="23">
        <f>G28+E28</f>
        <v>1043652.29</v>
      </c>
      <c r="J28" s="23">
        <f>H28+F28</f>
        <v>978607.6100000001</v>
      </c>
    </row>
    <row r="29" spans="1:12" ht="24.75" customHeight="1" x14ac:dyDescent="0.25">
      <c r="A29" s="16" t="s">
        <v>32</v>
      </c>
      <c r="B29" s="17" t="s">
        <v>35</v>
      </c>
      <c r="C29" s="18"/>
      <c r="D29" s="18"/>
      <c r="E29" s="19">
        <v>39713.879999999997</v>
      </c>
      <c r="F29" s="19"/>
      <c r="G29" s="19"/>
      <c r="H29" s="19"/>
      <c r="I29" s="19">
        <f>G29+E29</f>
        <v>39713.879999999997</v>
      </c>
      <c r="J29" s="19">
        <f>H29+F29</f>
        <v>0</v>
      </c>
    </row>
    <row r="30" spans="1:12" ht="85.5" customHeight="1" x14ac:dyDescent="0.25">
      <c r="A30" s="1" t="s">
        <v>45</v>
      </c>
      <c r="B30" s="10" t="s">
        <v>46</v>
      </c>
      <c r="C30" s="1"/>
      <c r="D30" s="1"/>
      <c r="E30" s="12">
        <v>4111600</v>
      </c>
      <c r="F30" s="12"/>
      <c r="G30" s="9">
        <v>12335</v>
      </c>
      <c r="H30" s="9"/>
      <c r="I30" s="9">
        <f t="shared" ref="I30:J33" si="2">G30+E30+C30</f>
        <v>4123935</v>
      </c>
      <c r="J30" s="9">
        <f t="shared" si="2"/>
        <v>0</v>
      </c>
    </row>
    <row r="31" spans="1:12" ht="15.75" customHeight="1" x14ac:dyDescent="0.25">
      <c r="A31" s="1" t="s">
        <v>25</v>
      </c>
      <c r="B31" s="10" t="s">
        <v>12</v>
      </c>
      <c r="C31" s="1"/>
      <c r="D31" s="1"/>
      <c r="E31" s="1"/>
      <c r="F31" s="1"/>
      <c r="G31" s="9"/>
      <c r="H31" s="9">
        <f>H14</f>
        <v>0</v>
      </c>
      <c r="I31" s="9">
        <f>G31</f>
        <v>0</v>
      </c>
      <c r="J31" s="9">
        <f t="shared" si="2"/>
        <v>0</v>
      </c>
    </row>
    <row r="32" spans="1:12" ht="31.5" customHeight="1" x14ac:dyDescent="0.25">
      <c r="A32" s="2" t="s">
        <v>26</v>
      </c>
      <c r="B32" s="11" t="s">
        <v>27</v>
      </c>
      <c r="C32" s="2"/>
      <c r="D32" s="2"/>
      <c r="E32" s="8">
        <v>9769372.8800000008</v>
      </c>
      <c r="F32" s="8"/>
      <c r="G32" s="8">
        <v>2843100</v>
      </c>
      <c r="H32" s="8">
        <v>1779507.01</v>
      </c>
      <c r="I32" s="8">
        <f t="shared" si="2"/>
        <v>12612472.880000001</v>
      </c>
      <c r="J32" s="8">
        <f t="shared" si="2"/>
        <v>1779507.01</v>
      </c>
    </row>
    <row r="33" spans="1:10" ht="19.5" customHeight="1" x14ac:dyDescent="0.25">
      <c r="A33" s="2" t="s">
        <v>28</v>
      </c>
      <c r="B33" s="11" t="s">
        <v>12</v>
      </c>
      <c r="C33" s="2"/>
      <c r="D33" s="2"/>
      <c r="E33" s="27"/>
      <c r="F33" s="27"/>
      <c r="G33" s="8">
        <v>3328215</v>
      </c>
      <c r="H33" s="14">
        <v>1749745.96</v>
      </c>
      <c r="I33" s="8">
        <f t="shared" si="2"/>
        <v>3328215</v>
      </c>
      <c r="J33" s="8">
        <f t="shared" si="2"/>
        <v>1749745.96</v>
      </c>
    </row>
    <row r="34" spans="1:10" ht="29.25" customHeight="1" x14ac:dyDescent="0.25">
      <c r="A34" s="2" t="s">
        <v>30</v>
      </c>
      <c r="B34" s="3"/>
      <c r="C34" s="8">
        <f>C33+C32+C23+C10</f>
        <v>113300</v>
      </c>
      <c r="D34" s="13">
        <f>D33+D32+D23+D10</f>
        <v>56640</v>
      </c>
      <c r="E34" s="8">
        <f>E33+E32+E23+E10</f>
        <v>15541439.050000001</v>
      </c>
      <c r="F34" s="8">
        <f>F33+F32+F23+F10+F18</f>
        <v>1620735.9500000002</v>
      </c>
      <c r="G34" s="13">
        <f>G33+G32+G23+G10</f>
        <v>12156100</v>
      </c>
      <c r="H34" s="8">
        <f>H33+H32+H23+H10</f>
        <v>6808742.0800000001</v>
      </c>
      <c r="I34" s="8">
        <f>I33+I32+I23+I10</f>
        <v>27810839.050000001</v>
      </c>
      <c r="J34" s="8">
        <f>J33+J32+J23+J10</f>
        <v>8486118.0299999993</v>
      </c>
    </row>
    <row r="35" spans="1:10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61"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  <mergeCell ref="G23:G24"/>
    <mergeCell ref="F23:F24"/>
    <mergeCell ref="A23:A24"/>
    <mergeCell ref="H23:H24"/>
    <mergeCell ref="B26:B27"/>
    <mergeCell ref="J12:J13"/>
    <mergeCell ref="I12:I13"/>
    <mergeCell ref="G12:G13"/>
    <mergeCell ref="H15:H16"/>
    <mergeCell ref="J15:J16"/>
    <mergeCell ref="I15:I16"/>
    <mergeCell ref="H12:H13"/>
    <mergeCell ref="F15:F16"/>
    <mergeCell ref="D15:D16"/>
    <mergeCell ref="G15:G16"/>
    <mergeCell ref="F12:F13"/>
    <mergeCell ref="E15:E16"/>
    <mergeCell ref="D12:D13"/>
    <mergeCell ref="E12:E13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I10:I11"/>
    <mergeCell ref="J10:J11"/>
    <mergeCell ref="E10:E11"/>
    <mergeCell ref="D10:D11"/>
    <mergeCell ref="H10:H11"/>
    <mergeCell ref="G10:G11"/>
    <mergeCell ref="F10:F11"/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2023-07-05T11:30:35Z</cp:lastPrinted>
  <dcterms:created xsi:type="dcterms:W3CDTF">2012-01-11T18:04:35Z</dcterms:created>
  <dcterms:modified xsi:type="dcterms:W3CDTF">2023-07-05T11:30:38Z</dcterms:modified>
</cp:coreProperties>
</file>