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11.2024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E23" i="1" l="1"/>
  <c r="J31" i="1" l="1"/>
  <c r="I31" i="1"/>
  <c r="J12" i="1" l="1"/>
  <c r="H23" i="1" l="1"/>
  <c r="G23" i="1"/>
  <c r="F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H31" i="1"/>
  <c r="I23" i="1" l="1"/>
  <c r="J10" i="1"/>
  <c r="I10" i="1"/>
  <c r="J33" i="1"/>
  <c r="C34" i="1"/>
  <c r="F34" i="1"/>
  <c r="G34" i="1"/>
  <c r="I34" i="1" s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<sst xmlns="http://schemas.openxmlformats.org/spreadsheetml/2006/main" count="56" uniqueCount="49">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</sst>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20" workbookViewId="0">
      <selection activeCell="H34" sqref="H34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5" t="s">
        <v>9</v>
      </c>
      <c r="I1" s="35"/>
      <c r="J1" s="35"/>
      <c r="K1" s="35"/>
      <c r="L1" s="35"/>
    </row>
    <row r="2" spans="1:12" ht="1.5" customHeight="1" x14ac:dyDescent="0.25"/>
    <row r="3" spans="1:12" ht="15.75" x14ac:dyDescent="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12.75" customHeight="1" x14ac:dyDescent="0.25">
      <c r="A4" s="55" t="s">
        <v>48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56" t="s">
        <v>0</v>
      </c>
      <c r="B7" s="56" t="s">
        <v>6</v>
      </c>
      <c r="C7" s="63" t="s">
        <v>1</v>
      </c>
      <c r="D7" s="64"/>
      <c r="E7" s="64"/>
      <c r="F7" s="64"/>
      <c r="G7" s="64"/>
      <c r="H7" s="64"/>
      <c r="I7" s="59" t="s">
        <v>3</v>
      </c>
      <c r="J7" s="60"/>
    </row>
    <row r="8" spans="1:12" ht="27.75" customHeight="1" x14ac:dyDescent="0.25">
      <c r="A8" s="57"/>
      <c r="B8" s="57"/>
      <c r="C8" s="65" t="s">
        <v>2</v>
      </c>
      <c r="D8" s="66"/>
      <c r="E8" s="65" t="s">
        <v>10</v>
      </c>
      <c r="F8" s="66"/>
      <c r="G8" s="65" t="s">
        <v>8</v>
      </c>
      <c r="H8" s="66"/>
      <c r="I8" s="61"/>
      <c r="J8" s="62"/>
    </row>
    <row r="9" spans="1:12" ht="11.25" customHeight="1" x14ac:dyDescent="0.25">
      <c r="A9" s="58"/>
      <c r="B9" s="58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4" t="s">
        <v>28</v>
      </c>
      <c r="B10" s="42"/>
      <c r="C10" s="33">
        <f t="shared" ref="C10:F10" si="0">C12+C14+C15+C17+C18+C19+C22</f>
        <v>136184</v>
      </c>
      <c r="D10" s="33">
        <f t="shared" si="0"/>
        <v>112417</v>
      </c>
      <c r="E10" s="33">
        <f>E12+E14+E15+E17+E18+E19+E22+E21</f>
        <v>78000</v>
      </c>
      <c r="F10" s="33">
        <f t="shared" si="0"/>
        <v>78000</v>
      </c>
      <c r="G10" s="33">
        <f>G12+G14+G15+G17+G18+G19+G22+G20+G21</f>
        <v>5235900</v>
      </c>
      <c r="H10" s="33">
        <f>H12+H14+H15+H17+H18+H19+H22+H20+H21</f>
        <v>4357170.8899999997</v>
      </c>
      <c r="I10" s="33">
        <f>I12+I14+I15+I17+I18+I19+I22+I20+I21</f>
        <v>5450084</v>
      </c>
      <c r="J10" s="33">
        <f>J12+J14+J15+J17+J18+J19+J22+J20+J21</f>
        <v>4547587.8899999997</v>
      </c>
    </row>
    <row r="11" spans="1:12" ht="11.25" customHeight="1" x14ac:dyDescent="0.25">
      <c r="A11" s="45"/>
      <c r="B11" s="43"/>
      <c r="C11" s="34"/>
      <c r="D11" s="34"/>
      <c r="E11" s="34"/>
      <c r="F11" s="34"/>
      <c r="G11" s="34"/>
      <c r="H11" s="34"/>
      <c r="I11" s="34"/>
      <c r="J11" s="34"/>
    </row>
    <row r="12" spans="1:12" ht="20.25" customHeight="1" x14ac:dyDescent="0.25">
      <c r="A12" s="40" t="s">
        <v>20</v>
      </c>
      <c r="B12" s="46" t="s">
        <v>14</v>
      </c>
      <c r="C12" s="49"/>
      <c r="D12" s="38"/>
      <c r="E12" s="36">
        <v>78000</v>
      </c>
      <c r="F12" s="49">
        <v>78000</v>
      </c>
      <c r="G12" s="36">
        <v>4784900</v>
      </c>
      <c r="H12" s="49">
        <v>3991101.29</v>
      </c>
      <c r="I12" s="36">
        <f>C12+E12+G12</f>
        <v>4862900</v>
      </c>
      <c r="J12" s="36">
        <f>H12+F12+D12</f>
        <v>4069101.29</v>
      </c>
    </row>
    <row r="13" spans="1:12" ht="30.75" hidden="1" customHeight="1" x14ac:dyDescent="0.25">
      <c r="A13" s="41"/>
      <c r="B13" s="47"/>
      <c r="C13" s="50"/>
      <c r="D13" s="39"/>
      <c r="E13" s="37"/>
      <c r="F13" s="50"/>
      <c r="G13" s="37"/>
      <c r="H13" s="50"/>
      <c r="I13" s="37"/>
      <c r="J13" s="37"/>
    </row>
    <row r="14" spans="1:12" ht="24.75" customHeight="1" x14ac:dyDescent="0.25">
      <c r="A14" s="1" t="s">
        <v>16</v>
      </c>
      <c r="B14" s="10" t="s">
        <v>15</v>
      </c>
      <c r="C14" s="12">
        <v>136184</v>
      </c>
      <c r="D14" s="12">
        <v>112417</v>
      </c>
      <c r="E14" s="9"/>
      <c r="F14" s="9"/>
      <c r="G14" s="9"/>
      <c r="H14" s="9"/>
      <c r="I14" s="9">
        <f>G14+E14+C14</f>
        <v>136184</v>
      </c>
      <c r="J14" s="9">
        <f>H14+F14+D14</f>
        <v>112417</v>
      </c>
    </row>
    <row r="15" spans="1:12" ht="77.25" customHeight="1" x14ac:dyDescent="0.25">
      <c r="A15" s="53" t="s">
        <v>17</v>
      </c>
      <c r="B15" s="54" t="s">
        <v>18</v>
      </c>
      <c r="C15" s="52"/>
      <c r="D15" s="52"/>
      <c r="E15" s="51"/>
      <c r="F15" s="51"/>
      <c r="G15" s="48"/>
      <c r="H15" s="48">
        <f>[1]Sheet2!$G$57</f>
        <v>0</v>
      </c>
      <c r="I15" s="48">
        <f>G15+E15+C15</f>
        <v>0</v>
      </c>
      <c r="J15" s="48">
        <f>H15+F15+D15</f>
        <v>0</v>
      </c>
    </row>
    <row r="16" spans="1:12" ht="17.25" hidden="1" customHeight="1" x14ac:dyDescent="0.25">
      <c r="A16" s="53"/>
      <c r="B16" s="54"/>
      <c r="C16" s="52"/>
      <c r="D16" s="52"/>
      <c r="E16" s="51"/>
      <c r="F16" s="51"/>
      <c r="G16" s="48"/>
      <c r="H16" s="48"/>
      <c r="I16" s="48"/>
      <c r="J16" s="48"/>
    </row>
    <row r="17" spans="1:12" ht="18.75" x14ac:dyDescent="0.3">
      <c r="A17" s="1" t="s">
        <v>32</v>
      </c>
      <c r="B17" s="23" t="s">
        <v>19</v>
      </c>
      <c r="C17" s="24"/>
      <c r="D17" s="24"/>
      <c r="E17" s="24"/>
      <c r="F17" s="24"/>
      <c r="G17" s="25">
        <v>450000</v>
      </c>
      <c r="H17" s="25">
        <v>366069.6</v>
      </c>
      <c r="I17" s="25">
        <f>G17+E17+C17</f>
        <v>450000</v>
      </c>
      <c r="J17" s="25">
        <f>H17+F17+D17</f>
        <v>366069.6</v>
      </c>
      <c r="L17" s="14"/>
    </row>
    <row r="18" spans="1:12" ht="24.75" x14ac:dyDescent="0.25">
      <c r="A18" s="1" t="s">
        <v>42</v>
      </c>
      <c r="B18" s="23" t="s">
        <v>43</v>
      </c>
      <c r="C18" s="24"/>
      <c r="D18" s="24"/>
      <c r="E18" s="24"/>
      <c r="F18" s="24"/>
      <c r="G18" s="25"/>
      <c r="H18" s="25"/>
      <c r="I18" s="25">
        <f>G18+E18</f>
        <v>0</v>
      </c>
      <c r="J18" s="25">
        <f>H18+F18</f>
        <v>0</v>
      </c>
    </row>
    <row r="19" spans="1:12" ht="15.75" x14ac:dyDescent="0.25">
      <c r="A19" s="1" t="s">
        <v>41</v>
      </c>
      <c r="B19" s="23" t="s">
        <v>35</v>
      </c>
      <c r="C19" s="24"/>
      <c r="D19" s="24"/>
      <c r="E19" s="28"/>
      <c r="F19" s="27"/>
      <c r="G19" s="25"/>
      <c r="H19" s="25"/>
      <c r="I19" s="25">
        <f>G19+E19+C19</f>
        <v>0</v>
      </c>
      <c r="J19" s="25">
        <f>H19+F19+D19</f>
        <v>0</v>
      </c>
    </row>
    <row r="20" spans="1:12" ht="24.75" x14ac:dyDescent="0.25">
      <c r="A20" s="1" t="s">
        <v>37</v>
      </c>
      <c r="B20" s="29" t="s">
        <v>38</v>
      </c>
      <c r="C20" s="30"/>
      <c r="D20" s="30"/>
      <c r="E20" s="28"/>
      <c r="F20" s="31"/>
      <c r="G20" s="31"/>
      <c r="H20" s="31"/>
      <c r="I20" s="31">
        <f>G20+E20+C20</f>
        <v>0</v>
      </c>
      <c r="J20" s="31">
        <f>H20</f>
        <v>0</v>
      </c>
    </row>
    <row r="21" spans="1:12" ht="24.75" x14ac:dyDescent="0.25">
      <c r="A21" s="1" t="s">
        <v>39</v>
      </c>
      <c r="B21" s="29" t="s">
        <v>40</v>
      </c>
      <c r="C21" s="30"/>
      <c r="D21" s="30"/>
      <c r="E21" s="28"/>
      <c r="F21" s="31"/>
      <c r="G21" s="31"/>
      <c r="H21" s="31"/>
      <c r="I21" s="31">
        <f>G21+E21+C21</f>
        <v>0</v>
      </c>
      <c r="J21" s="31">
        <f>H21+F21</f>
        <v>0</v>
      </c>
    </row>
    <row r="22" spans="1:12" ht="31.5" customHeight="1" x14ac:dyDescent="0.25">
      <c r="A22" s="1" t="s">
        <v>36</v>
      </c>
      <c r="B22" s="23" t="s">
        <v>30</v>
      </c>
      <c r="C22" s="24"/>
      <c r="D22" s="24"/>
      <c r="E22" s="24"/>
      <c r="F22" s="24"/>
      <c r="G22" s="25">
        <v>1000</v>
      </c>
      <c r="H22" s="25"/>
      <c r="I22" s="25">
        <f>G22</f>
        <v>1000</v>
      </c>
      <c r="J22" s="25">
        <f>H22</f>
        <v>0</v>
      </c>
    </row>
    <row r="23" spans="1:12" ht="15" customHeight="1" x14ac:dyDescent="0.25">
      <c r="A23" s="44" t="s">
        <v>21</v>
      </c>
      <c r="B23" s="42"/>
      <c r="C23" s="33">
        <f>C25+C26+C29+C30+C31</f>
        <v>0</v>
      </c>
      <c r="D23" s="33">
        <f t="shared" ref="D23:J23" si="1">D25+D26+D29+D30+D31</f>
        <v>0</v>
      </c>
      <c r="E23" s="33">
        <f>E26+E29+E31</f>
        <v>632503.86</v>
      </c>
      <c r="F23" s="33">
        <f t="shared" si="1"/>
        <v>632503.86</v>
      </c>
      <c r="G23" s="33">
        <f t="shared" si="1"/>
        <v>2138700</v>
      </c>
      <c r="H23" s="33">
        <f t="shared" si="1"/>
        <v>1532855.44</v>
      </c>
      <c r="I23" s="33">
        <f t="shared" si="1"/>
        <v>2771203.86</v>
      </c>
      <c r="J23" s="33">
        <f t="shared" si="1"/>
        <v>2165359.3000000003</v>
      </c>
    </row>
    <row r="24" spans="1:12" ht="38.25" customHeight="1" x14ac:dyDescent="0.25">
      <c r="A24" s="45"/>
      <c r="B24" s="43"/>
      <c r="C24" s="34"/>
      <c r="D24" s="34"/>
      <c r="E24" s="34"/>
      <c r="F24" s="34"/>
      <c r="G24" s="34"/>
      <c r="H24" s="34"/>
      <c r="I24" s="34"/>
      <c r="J24" s="34"/>
    </row>
    <row r="25" spans="1:12" ht="48.75" x14ac:dyDescent="0.25">
      <c r="A25" s="1" t="s">
        <v>22</v>
      </c>
      <c r="B25" s="10" t="s">
        <v>23</v>
      </c>
      <c r="C25" s="12"/>
      <c r="D25" s="12"/>
      <c r="E25" s="12"/>
      <c r="F25" s="12"/>
      <c r="G25" s="9">
        <v>953000</v>
      </c>
      <c r="H25" s="9">
        <v>951514.1</v>
      </c>
      <c r="I25" s="9">
        <f>G25+E25+C25</f>
        <v>953000</v>
      </c>
      <c r="J25" s="9">
        <f>H25+F25+D25</f>
        <v>951514.1</v>
      </c>
    </row>
    <row r="26" spans="1:12" ht="15" customHeight="1" x14ac:dyDescent="0.25">
      <c r="A26" s="40" t="s">
        <v>24</v>
      </c>
      <c r="B26" s="46" t="s">
        <v>13</v>
      </c>
      <c r="C26" s="38"/>
      <c r="D26" s="38"/>
      <c r="E26" s="36">
        <v>606128.67000000004</v>
      </c>
      <c r="F26" s="36">
        <v>606128.67000000004</v>
      </c>
      <c r="G26" s="36">
        <v>577700</v>
      </c>
      <c r="H26" s="36">
        <v>573376.03</v>
      </c>
      <c r="I26" s="36">
        <f>G26+E26</f>
        <v>1183828.67</v>
      </c>
      <c r="J26" s="36">
        <f>H26+F26+D26</f>
        <v>1179504.7000000002</v>
      </c>
    </row>
    <row r="27" spans="1:12" ht="11.25" customHeight="1" x14ac:dyDescent="0.25">
      <c r="A27" s="41"/>
      <c r="B27" s="47"/>
      <c r="C27" s="39"/>
      <c r="D27" s="39"/>
      <c r="E27" s="37"/>
      <c r="F27" s="37"/>
      <c r="G27" s="37"/>
      <c r="H27" s="37"/>
      <c r="I27" s="37"/>
      <c r="J27" s="37"/>
    </row>
    <row r="28" spans="1:12" ht="17.25" customHeight="1" x14ac:dyDescent="0.25">
      <c r="A28" s="19" t="s">
        <v>33</v>
      </c>
      <c r="B28" s="20" t="s">
        <v>13</v>
      </c>
      <c r="C28" s="21"/>
      <c r="D28" s="21"/>
      <c r="E28" s="22">
        <v>606128.67000000004</v>
      </c>
      <c r="F28" s="22">
        <v>606128.67000000004</v>
      </c>
      <c r="G28" s="22">
        <v>228000</v>
      </c>
      <c r="H28" s="22">
        <v>228175.42</v>
      </c>
      <c r="I28" s="22">
        <f>G28+E28</f>
        <v>834128.67</v>
      </c>
      <c r="J28" s="22">
        <f>H28+F28</f>
        <v>834304.09000000008</v>
      </c>
    </row>
    <row r="29" spans="1:12" ht="24.75" customHeight="1" x14ac:dyDescent="0.25">
      <c r="A29" s="15" t="s">
        <v>31</v>
      </c>
      <c r="B29" s="16" t="s">
        <v>34</v>
      </c>
      <c r="C29" s="17"/>
      <c r="D29" s="17"/>
      <c r="E29" s="18">
        <v>26375.19</v>
      </c>
      <c r="F29" s="18">
        <v>26375.19</v>
      </c>
      <c r="G29" s="18">
        <v>8000</v>
      </c>
      <c r="H29" s="18">
        <v>7965.31</v>
      </c>
      <c r="I29" s="18">
        <f>G29+E29</f>
        <v>34375.19</v>
      </c>
      <c r="J29" s="18">
        <f>H29+F29</f>
        <v>34340.5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6"/>
      <c r="F31" s="2"/>
      <c r="G31" s="8">
        <v>600000</v>
      </c>
      <c r="H31" s="8">
        <f>H14</f>
        <v>0</v>
      </c>
      <c r="I31" s="8">
        <f>C31+E31+G31</f>
        <v>600000</v>
      </c>
      <c r="J31" s="8">
        <f>D31+F31+H31</f>
        <v>0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8448222.9800000004</v>
      </c>
      <c r="F32" s="8"/>
      <c r="G32" s="8">
        <v>3314400</v>
      </c>
      <c r="H32" s="8">
        <v>3262487.76</v>
      </c>
      <c r="I32" s="8">
        <f t="shared" si="2"/>
        <v>11762622.98</v>
      </c>
      <c r="J32" s="8">
        <f t="shared" si="2"/>
        <v>3262487.76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6"/>
      <c r="F33" s="26"/>
      <c r="G33" s="8">
        <v>4087400</v>
      </c>
      <c r="H33" s="32">
        <v>3467991.13</v>
      </c>
      <c r="I33" s="8">
        <f t="shared" si="2"/>
        <v>4087400</v>
      </c>
      <c r="J33" s="8">
        <f t="shared" si="2"/>
        <v>3467991.13</v>
      </c>
    </row>
    <row r="34" spans="1:10" ht="29.25" customHeight="1" x14ac:dyDescent="0.25">
      <c r="A34" s="2" t="s">
        <v>29</v>
      </c>
      <c r="B34" s="3"/>
      <c r="C34" s="8">
        <f>C33+C32+C23+C10</f>
        <v>136184</v>
      </c>
      <c r="D34" s="13">
        <f>D33+D32+D23+D10</f>
        <v>112417</v>
      </c>
      <c r="E34" s="8">
        <f>E33+E32+E23+E10</f>
        <v>9158726.8399999999</v>
      </c>
      <c r="F34" s="8">
        <f>F33+F32+F23+F10+F18</f>
        <v>710503.86</v>
      </c>
      <c r="G34" s="13">
        <f>G33+G32+G23+G10</f>
        <v>14776400</v>
      </c>
      <c r="H34" s="8">
        <f>H33+H32+H23+H10</f>
        <v>12620505.219999999</v>
      </c>
      <c r="I34" s="8">
        <f>C34+E34+G34</f>
        <v>24071310.84</v>
      </c>
      <c r="J34" s="8">
        <f>J33+J32+J23+J10</f>
        <v>13443426.079999998</v>
      </c>
    </row>
    <row r="35" spans="1:10" x14ac:dyDescent="0.25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61"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  <mergeCell ref="I10:I11"/>
    <mergeCell ref="J10:J11"/>
    <mergeCell ref="E10:E11"/>
    <mergeCell ref="D10:D11"/>
    <mergeCell ref="H10:H11"/>
    <mergeCell ref="G10:G11"/>
    <mergeCell ref="F10:F11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F15:F16"/>
    <mergeCell ref="D15:D16"/>
    <mergeCell ref="G15:G16"/>
    <mergeCell ref="F12:F13"/>
    <mergeCell ref="E15:E16"/>
    <mergeCell ref="D12:D13"/>
    <mergeCell ref="E12:E13"/>
    <mergeCell ref="J12:J13"/>
    <mergeCell ref="I12:I13"/>
    <mergeCell ref="G12:G13"/>
    <mergeCell ref="H15:H16"/>
    <mergeCell ref="J15:J16"/>
    <mergeCell ref="I15:I16"/>
    <mergeCell ref="H12:H13"/>
    <mergeCell ref="G23:G24"/>
    <mergeCell ref="F23:F24"/>
    <mergeCell ref="A23:A24"/>
    <mergeCell ref="H23:H24"/>
    <mergeCell ref="B26:B27"/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2024-09-30T11:10:20Z</cp:lastPrinted>
  <dcterms:created xsi:type="dcterms:W3CDTF">2012-01-11T18:04:35Z</dcterms:created>
  <dcterms:modified xsi:type="dcterms:W3CDTF">2024-10-31T10:25:42Z</dcterms:modified>
</cp:coreProperties>
</file>